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NEALOGIA\Imágenes\resultado_feria_excel\"/>
    </mc:Choice>
  </mc:AlternateContent>
  <bookViews>
    <workbookView xWindow="0" yWindow="0" windowWidth="28800" windowHeight="12330"/>
  </bookViews>
  <sheets>
    <sheet name="TÍTULO" sheetId="1" r:id="rId1"/>
    <sheet name="GYR" sheetId="2" r:id="rId2"/>
    <sheet name="GIROLANDO" sheetId="3" r:id="rId3"/>
    <sheet name="PROGENIES" sheetId="4" r:id="rId4"/>
    <sheet name="EXPOSITOR" sheetId="5" r:id="rId5"/>
    <sheet name="CRIADOR" sheetId="6" r:id="rId6"/>
    <sheet name="CONCURSO LECHERO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0" i="7" l="1"/>
  <c r="Y30" i="7"/>
  <c r="AJ29" i="7"/>
  <c r="Y29" i="7"/>
  <c r="Y7" i="7"/>
  <c r="Y6" i="7"/>
  <c r="N54" i="7" l="1"/>
  <c r="O54" i="7" s="1"/>
  <c r="P54" i="7" s="1"/>
  <c r="N53" i="7"/>
  <c r="O53" i="7" s="1"/>
  <c r="P53" i="7" s="1"/>
  <c r="N48" i="7"/>
  <c r="O48" i="7" s="1"/>
  <c r="P48" i="7" s="1"/>
  <c r="N47" i="7"/>
  <c r="O47" i="7" s="1"/>
  <c r="N46" i="7"/>
  <c r="O46" i="7" s="1"/>
  <c r="P46" i="7" s="1"/>
  <c r="N45" i="7"/>
  <c r="O45" i="7" s="1"/>
  <c r="N44" i="7"/>
  <c r="O44" i="7" s="1"/>
  <c r="N43" i="7"/>
  <c r="O43" i="7" s="1"/>
  <c r="N37" i="7"/>
  <c r="O37" i="7" s="1"/>
  <c r="P37" i="7" s="1"/>
  <c r="N36" i="7"/>
  <c r="O36" i="7" s="1"/>
  <c r="P36" i="7" s="1"/>
  <c r="N32" i="7"/>
  <c r="O32" i="7" s="1"/>
  <c r="P32" i="7" s="1"/>
  <c r="N31" i="7"/>
  <c r="O31" i="7" s="1"/>
  <c r="P31" i="7" s="1"/>
  <c r="N30" i="7"/>
  <c r="O30" i="7" s="1"/>
  <c r="P30" i="7" s="1"/>
  <c r="N25" i="7"/>
  <c r="O25" i="7" s="1"/>
  <c r="P25" i="7" s="1"/>
  <c r="N24" i="7"/>
  <c r="O24" i="7" s="1"/>
  <c r="P24" i="7" s="1"/>
  <c r="N20" i="7"/>
  <c r="O20" i="7" s="1"/>
  <c r="P20" i="7" s="1"/>
  <c r="N19" i="7"/>
  <c r="O19" i="7" s="1"/>
  <c r="P19" i="7" s="1"/>
  <c r="N18" i="7"/>
  <c r="O18" i="7" s="1"/>
  <c r="N17" i="7"/>
  <c r="O17" i="7" s="1"/>
  <c r="N12" i="7"/>
  <c r="O12" i="7" s="1"/>
  <c r="AF6" i="7" s="1"/>
  <c r="P44" i="7" l="1"/>
  <c r="AG30" i="7" s="1"/>
  <c r="AF30" i="7"/>
  <c r="P45" i="7"/>
  <c r="AG29" i="7" s="1"/>
  <c r="AF29" i="7"/>
  <c r="P17" i="7"/>
  <c r="AG7" i="7" s="1"/>
  <c r="AF7" i="7"/>
  <c r="P43" i="7"/>
  <c r="P47" i="7"/>
  <c r="P18" i="7"/>
  <c r="P12" i="7"/>
  <c r="AG6" i="7" s="1"/>
</calcChain>
</file>

<file path=xl/sharedStrings.xml><?xml version="1.0" encoding="utf-8"?>
<sst xmlns="http://schemas.openxmlformats.org/spreadsheetml/2006/main" count="1456" uniqueCount="583">
  <si>
    <t>Santa Cruz, Mayo 2025</t>
  </si>
  <si>
    <t>RAZA: GYR</t>
  </si>
  <si>
    <t>SEXO: HEMBRA</t>
  </si>
  <si>
    <t>PREMIACION</t>
  </si>
  <si>
    <t>RGN</t>
  </si>
  <si>
    <t>Expositor</t>
  </si>
  <si>
    <t>Nombre</t>
  </si>
  <si>
    <t>Camp.</t>
  </si>
  <si>
    <t>Cat</t>
  </si>
  <si>
    <t>Box</t>
  </si>
  <si>
    <t>Lugar</t>
  </si>
  <si>
    <t>Gran Camp.</t>
  </si>
  <si>
    <t>SUAG-021</t>
  </si>
  <si>
    <t>Jorge Enrique Suarez Suarez</t>
  </si>
  <si>
    <t>Bera FIV de Suarez</t>
  </si>
  <si>
    <t>Ternera</t>
  </si>
  <si>
    <t>Camp. Ternera</t>
  </si>
  <si>
    <t>Resv. Camp. Mejor Vaquilla</t>
  </si>
  <si>
    <t>ESRG-057</t>
  </si>
  <si>
    <t>Ernesto Suarez Roca</t>
  </si>
  <si>
    <t>Martita Siringo</t>
  </si>
  <si>
    <t>SUAG-018</t>
  </si>
  <si>
    <t>Brina FIV de Suarez</t>
  </si>
  <si>
    <t>SUAG-013</t>
  </si>
  <si>
    <t>Brisa FIV de Suarez</t>
  </si>
  <si>
    <t>MONT-558</t>
  </si>
  <si>
    <t>Mario Daniel Alvarez Alvis</t>
  </si>
  <si>
    <t>Martina de Monte Alegre</t>
  </si>
  <si>
    <t>2a</t>
  </si>
  <si>
    <t>ESTG-817</t>
  </si>
  <si>
    <t>Julio Nacif Hiza</t>
  </si>
  <si>
    <t>Italia Esterlina</t>
  </si>
  <si>
    <t>ESTG-815</t>
  </si>
  <si>
    <t>Honey Esterlina</t>
  </si>
  <si>
    <t>3a</t>
  </si>
  <si>
    <t>Resv. Camp. Ternera</t>
  </si>
  <si>
    <t>GRAY-4249</t>
  </si>
  <si>
    <t>FEDEPLE - Mario Justiniano</t>
  </si>
  <si>
    <t>Fabiola de Curichi Grande</t>
  </si>
  <si>
    <t>Vaquilla Menor</t>
  </si>
  <si>
    <t>4a</t>
  </si>
  <si>
    <t>ESTG-801</t>
  </si>
  <si>
    <t>Hugo Nicolás Aponte Dellien</t>
  </si>
  <si>
    <t>Halison FIV Esterlina</t>
  </si>
  <si>
    <t>MONT-533</t>
  </si>
  <si>
    <t>Micaela FIV de Monte Alegre</t>
  </si>
  <si>
    <t>ESTG-781</t>
  </si>
  <si>
    <t>Hannya FIV Esterlina</t>
  </si>
  <si>
    <t>5a</t>
  </si>
  <si>
    <t>FEGE-002</t>
  </si>
  <si>
    <t>Julianne FIV del Cairo</t>
  </si>
  <si>
    <t>ESRG-045</t>
  </si>
  <si>
    <t>Vera FIV Siringo</t>
  </si>
  <si>
    <t>Resv. Camp. Vaquilla Menor</t>
  </si>
  <si>
    <t>ESRG-046</t>
  </si>
  <si>
    <t>Falguni FIV Siringo</t>
  </si>
  <si>
    <t>MONT-467</t>
  </si>
  <si>
    <t>Letonia de Monte Alegre</t>
  </si>
  <si>
    <t>FEGP-001</t>
  </si>
  <si>
    <t>Barbara FIV de Santa Martha</t>
  </si>
  <si>
    <t>6a</t>
  </si>
  <si>
    <t>ESTG-800</t>
  </si>
  <si>
    <t>Hamas Esterlina</t>
  </si>
  <si>
    <t>Camp. Vaquilla Menor</t>
  </si>
  <si>
    <t>MONT-462</t>
  </si>
  <si>
    <t>Leila de Monte Alegre</t>
  </si>
  <si>
    <t>Vaquilla Mayor</t>
  </si>
  <si>
    <t>7a</t>
  </si>
  <si>
    <t>ESRG-036</t>
  </si>
  <si>
    <t>Indiana FIV Siringo</t>
  </si>
  <si>
    <t>MONT-454</t>
  </si>
  <si>
    <t>Lucero de Monte Alegre</t>
  </si>
  <si>
    <t>Resv. Camp. Vaquilla Mayor</t>
  </si>
  <si>
    <t>MONT-447</t>
  </si>
  <si>
    <t>Leticia de Monte Alegre</t>
  </si>
  <si>
    <t>8a</t>
  </si>
  <si>
    <t>ESTG-758</t>
  </si>
  <si>
    <t>Helen FIV Esterlina</t>
  </si>
  <si>
    <t>Camp. Vaquilla Mayor</t>
  </si>
  <si>
    <t>Camp. Mejor Vaquilla</t>
  </si>
  <si>
    <t>ESTG-750</t>
  </si>
  <si>
    <t>Devasa FIV Esterlina</t>
  </si>
  <si>
    <t>Hembra Joven</t>
  </si>
  <si>
    <t>11a</t>
  </si>
  <si>
    <t>ESRG-019</t>
  </si>
  <si>
    <t>Maiar FIV Siringo</t>
  </si>
  <si>
    <t>12a</t>
  </si>
  <si>
    <t>ESRG-015</t>
  </si>
  <si>
    <t>Surpresa FIV Siringo</t>
  </si>
  <si>
    <t>ESRG-002</t>
  </si>
  <si>
    <t>Dalila FIV Siringo</t>
  </si>
  <si>
    <t>13a</t>
  </si>
  <si>
    <t>Resv. Camp. Hembra Joven</t>
  </si>
  <si>
    <t>Camp. Hembra Joven</t>
  </si>
  <si>
    <t>Vaca Joven</t>
  </si>
  <si>
    <t>14a</t>
  </si>
  <si>
    <t>ESTG-648</t>
  </si>
  <si>
    <t>Gorane Esterlina</t>
  </si>
  <si>
    <t>16a</t>
  </si>
  <si>
    <t>ESTG-608</t>
  </si>
  <si>
    <t>Felicidad FIV Esterlina</t>
  </si>
  <si>
    <t>Camp. Vaca Joven</t>
  </si>
  <si>
    <t>JCVL-3890</t>
  </si>
  <si>
    <t>Vaca Adulta</t>
  </si>
  <si>
    <t>17a</t>
  </si>
  <si>
    <t>Resv. Camp. Vaca Adulta</t>
  </si>
  <si>
    <t>MONT-316</t>
  </si>
  <si>
    <t>Helen de Monte Alegre</t>
  </si>
  <si>
    <t>19a</t>
  </si>
  <si>
    <t>MONT-143</t>
  </si>
  <si>
    <t>Galilea de Monte Alegre</t>
  </si>
  <si>
    <t>20a</t>
  </si>
  <si>
    <t>Camp. Vaca Adulta</t>
  </si>
  <si>
    <t>Resv. Gran Camp.</t>
  </si>
  <si>
    <t>SEXO: MACHO</t>
  </si>
  <si>
    <t>SUAG-024</t>
  </si>
  <si>
    <t>Becker FIV de Suarez</t>
  </si>
  <si>
    <t>Ternero</t>
  </si>
  <si>
    <t>SUAG-020</t>
  </si>
  <si>
    <t>Brandon FIV de Suarez</t>
  </si>
  <si>
    <t>Camp. Ternero</t>
  </si>
  <si>
    <t>MONT-561</t>
  </si>
  <si>
    <t>Mustang de Monte Alegre</t>
  </si>
  <si>
    <t>Resv. Camp. Ternero</t>
  </si>
  <si>
    <t>GRAY-4250</t>
  </si>
  <si>
    <t>Nilo de Curichi Grande</t>
  </si>
  <si>
    <t>ESTG-805</t>
  </si>
  <si>
    <t>Ignacio FIV Esterlina</t>
  </si>
  <si>
    <t>Torete Menor</t>
  </si>
  <si>
    <t>ESTG-785</t>
  </si>
  <si>
    <t>Hendery FIV Esterlina</t>
  </si>
  <si>
    <t>ESRG-047</t>
  </si>
  <si>
    <t>Magnifico FIV Siringo</t>
  </si>
  <si>
    <t>ESRG-044</t>
  </si>
  <si>
    <t>Ferguson FIV Siringo</t>
  </si>
  <si>
    <t>MONT-503</t>
  </si>
  <si>
    <t>Lewandowsky FIV de Monte Alegre</t>
  </si>
  <si>
    <t>ESTG-791</t>
  </si>
  <si>
    <t>Heraldo FIV Esterlina</t>
  </si>
  <si>
    <t>Resv. Camp. Torete Menor</t>
  </si>
  <si>
    <t>ESRG-035</t>
  </si>
  <si>
    <t>Antonio FIV Siringo</t>
  </si>
  <si>
    <t>Camp. Torete Menor</t>
  </si>
  <si>
    <t>Torete Mayor</t>
  </si>
  <si>
    <t>MONT-445</t>
  </si>
  <si>
    <t>Leonidas de Monte Alegre</t>
  </si>
  <si>
    <t>9a</t>
  </si>
  <si>
    <t>ESTG-757</t>
  </si>
  <si>
    <t>Hugo FIV Esterlina</t>
  </si>
  <si>
    <t>Camp. Torete Mayor</t>
  </si>
  <si>
    <t>10a</t>
  </si>
  <si>
    <t>Resv. Camp. Torete Mayor</t>
  </si>
  <si>
    <t>MONT-443</t>
  </si>
  <si>
    <t>Leo de Monte Alegre</t>
  </si>
  <si>
    <t>Toro Menor</t>
  </si>
  <si>
    <t>MONT-431</t>
  </si>
  <si>
    <t>Kaleb de Monte Alegre</t>
  </si>
  <si>
    <t>ESTG-691</t>
  </si>
  <si>
    <t>Benny FIV Esterlina</t>
  </si>
  <si>
    <t>ESRG-012</t>
  </si>
  <si>
    <t>Pancho FIV Siringo</t>
  </si>
  <si>
    <t>Resv. Camp. Toro Menor</t>
  </si>
  <si>
    <t>MONT-392</t>
  </si>
  <si>
    <t>Karim de Monte Alegre</t>
  </si>
  <si>
    <t>Camp. Toro Menor</t>
  </si>
  <si>
    <t>ESTG-631</t>
  </si>
  <si>
    <t>Fito FIV Esterlina</t>
  </si>
  <si>
    <t>Toro Mayor</t>
  </si>
  <si>
    <t>Camp. Toro Mayor</t>
  </si>
  <si>
    <t>RAZA:  HOL 1/4 + GYR 3/4</t>
  </si>
  <si>
    <t>ESTH-309</t>
  </si>
  <si>
    <t>Juan Manuel Rojas</t>
  </si>
  <si>
    <t>309 Esterlina</t>
  </si>
  <si>
    <t>Ternera Menor</t>
  </si>
  <si>
    <t>Camp. Ternera Menor</t>
  </si>
  <si>
    <t>ESRH-068</t>
  </si>
  <si>
    <t>Merecida de Siringo</t>
  </si>
  <si>
    <t>FEDF-1044</t>
  </si>
  <si>
    <t>FEDEPLE - Klaus Frerking Adad</t>
  </si>
  <si>
    <t>Gabriela FIV Fardo de Las Maras</t>
  </si>
  <si>
    <t>Ternera Mayor</t>
  </si>
  <si>
    <t>Camp. Ternera Mayor</t>
  </si>
  <si>
    <t>FEDO-039</t>
  </si>
  <si>
    <t>FEDEPLE - Oscar Ariel Dávila Florero</t>
  </si>
  <si>
    <t>Bonita FIV El Bato</t>
  </si>
  <si>
    <t>Resv. Camp. Ternera Mayor</t>
  </si>
  <si>
    <t>FEDF-671</t>
  </si>
  <si>
    <t>Bela FIV de Las Maras</t>
  </si>
  <si>
    <t>Vaca Junior</t>
  </si>
  <si>
    <t>Camp. Vaca Junior</t>
  </si>
  <si>
    <t>ESTH-186</t>
  </si>
  <si>
    <t>186 FIV Esterlina</t>
  </si>
  <si>
    <t>Resv. Camp. Vaca Junior</t>
  </si>
  <si>
    <t>FEDF-672</t>
  </si>
  <si>
    <t>Dianeth FIV de Las Maras</t>
  </si>
  <si>
    <t>RAZA:  HOL 1/2 + GYR 1/2</t>
  </si>
  <si>
    <t>FEDF-1102</t>
  </si>
  <si>
    <t>Gitai FIV de Las Maras</t>
  </si>
  <si>
    <t>SUAH-006</t>
  </si>
  <si>
    <t>Joana FIV de Suarez</t>
  </si>
  <si>
    <t>Resv. Camp. Ternera Menor</t>
  </si>
  <si>
    <t>SUAH-005</t>
  </si>
  <si>
    <t>Jordana FIV de Suarez</t>
  </si>
  <si>
    <t>FEDF-1069</t>
  </si>
  <si>
    <t>Gulia FIV de Las Maras</t>
  </si>
  <si>
    <t>SUAH-008</t>
  </si>
  <si>
    <t>FEDEPLE - Elmer Vaca Justiniano</t>
  </si>
  <si>
    <t>Gaviota de Suarez</t>
  </si>
  <si>
    <t>FEDF-928</t>
  </si>
  <si>
    <t>Gema FIV de Las Maras</t>
  </si>
  <si>
    <t>BEZ-077</t>
  </si>
  <si>
    <t>Vittoria FIV de Bella Esperanza</t>
  </si>
  <si>
    <t>FEDO-037</t>
  </si>
  <si>
    <t>Baby FIV El Bato</t>
  </si>
  <si>
    <t>FEDR-115</t>
  </si>
  <si>
    <t>Berenise FIV de Grupo Rojas</t>
  </si>
  <si>
    <t>FEDF-863</t>
  </si>
  <si>
    <t>Famosa FIV Alphabet de Las Maras</t>
  </si>
  <si>
    <t>FEDF-756</t>
  </si>
  <si>
    <t>756 FIV de Las Maras</t>
  </si>
  <si>
    <t>ESTH-281</t>
  </si>
  <si>
    <t>281 FIV Esterlina</t>
  </si>
  <si>
    <t>FEDR-057</t>
  </si>
  <si>
    <t>Andrea FIV de Grupo Rojas</t>
  </si>
  <si>
    <t>FEDF-530</t>
  </si>
  <si>
    <t>530 FIV de Las Maras</t>
  </si>
  <si>
    <t>FEDF-800</t>
  </si>
  <si>
    <t>Ejemplo FIV de Las Maras</t>
  </si>
  <si>
    <t>GRAH-1232</t>
  </si>
  <si>
    <t>Hada FIV de Curichi Grande</t>
  </si>
  <si>
    <t>BEZ-005</t>
  </si>
  <si>
    <t>Saray FIV de Bella Esperanza</t>
  </si>
  <si>
    <t>Camp. Vaca Mayor</t>
  </si>
  <si>
    <t>BEZ-001</t>
  </si>
  <si>
    <t>Lenny FIV de Bella Esperanza</t>
  </si>
  <si>
    <t>Resv. Camp. Vaca Mayor</t>
  </si>
  <si>
    <t>3985-BB</t>
  </si>
  <si>
    <t>Ivanete FIV Zamboni</t>
  </si>
  <si>
    <t>Camp. Vaca Senior</t>
  </si>
  <si>
    <t>RAZA:  HOL 3/4 + GYR 1/4</t>
  </si>
  <si>
    <t>FEDO-057</t>
  </si>
  <si>
    <t>Caroline FIV El Bato</t>
  </si>
  <si>
    <t>FEDR-099</t>
  </si>
  <si>
    <t>Candy 1313 FIV de Grupo Rojas</t>
  </si>
  <si>
    <t>FEDP-011</t>
  </si>
  <si>
    <t>Karlita 1335 FIV de Santa Martha</t>
  </si>
  <si>
    <t>FEDO-047</t>
  </si>
  <si>
    <t>Catalina FIV El Bato</t>
  </si>
  <si>
    <t>FEDO-045</t>
  </si>
  <si>
    <t>Cataleya FIV El Bato</t>
  </si>
  <si>
    <t>FEDF-945</t>
  </si>
  <si>
    <t>Guntara de Las Maras</t>
  </si>
  <si>
    <t>FEDF-901</t>
  </si>
  <si>
    <t>Georgina de Las Maras</t>
  </si>
  <si>
    <t>FEDE-006</t>
  </si>
  <si>
    <t>Ministra FIV del Cairo</t>
  </si>
  <si>
    <t>FEDO-029</t>
  </si>
  <si>
    <t>Beyham de El Bato</t>
  </si>
  <si>
    <t>FEDR-064</t>
  </si>
  <si>
    <t>Ailyn de Grupo Rojas</t>
  </si>
  <si>
    <t>VARH-009</t>
  </si>
  <si>
    <t>09 FIV La Comarca</t>
  </si>
  <si>
    <t>FEDR-061</t>
  </si>
  <si>
    <t>Antonela de Grupo Rojas</t>
  </si>
  <si>
    <t>FEDF-464</t>
  </si>
  <si>
    <t>464 de Las Maras</t>
  </si>
  <si>
    <t>FEDR-010</t>
  </si>
  <si>
    <t>Amy 880 FIV de Grupo Rojas</t>
  </si>
  <si>
    <t>2582-BF</t>
  </si>
  <si>
    <t>Rachapau Juliana 2278 Byway</t>
  </si>
  <si>
    <t>RAZA:  HOL 5/8 + GYR 3/8</t>
  </si>
  <si>
    <t>FEDR-116</t>
  </si>
  <si>
    <t>Conie 1340 de Grupo Rojas</t>
  </si>
  <si>
    <t>FEDF-1049</t>
  </si>
  <si>
    <t>Genova FIV de Las Maras</t>
  </si>
  <si>
    <t>FEDF-999</t>
  </si>
  <si>
    <t>Gertrudis de Las Maras</t>
  </si>
  <si>
    <t>FEDF-1027</t>
  </si>
  <si>
    <t>Gamelia FIV Spartacus de Las Maras</t>
  </si>
  <si>
    <t>FEDO-038</t>
  </si>
  <si>
    <t>Beyla FIV El Bato</t>
  </si>
  <si>
    <t>BEZ-078</t>
  </si>
  <si>
    <t>Zilam de Bella Esperanza</t>
  </si>
  <si>
    <t>FEDF-975</t>
  </si>
  <si>
    <t>Gloria FIV de Las Maras</t>
  </si>
  <si>
    <t>FEDF-437</t>
  </si>
  <si>
    <t>437 de Las Maras</t>
  </si>
  <si>
    <t>FEDF-805</t>
  </si>
  <si>
    <t>Elena FIV de Las Maras</t>
  </si>
  <si>
    <t>BEZ-023</t>
  </si>
  <si>
    <t>Mariela FIV de Bella Esperanza</t>
  </si>
  <si>
    <t>4755-BG</t>
  </si>
  <si>
    <t>Rachapau Barreira 2362 Fantastico</t>
  </si>
  <si>
    <t>RAZA: GIROLANDO</t>
  </si>
  <si>
    <t>FEDF-914</t>
  </si>
  <si>
    <t>Gamba de Las Maras</t>
  </si>
  <si>
    <t>Camp. Mejor Macho Joven</t>
  </si>
  <si>
    <t>FEDO-040</t>
  </si>
  <si>
    <t>Caled de El Bato</t>
  </si>
  <si>
    <t>Resv. Camp. Mejor Macho Joven</t>
  </si>
  <si>
    <t>FEDF-824</t>
  </si>
  <si>
    <t>Giovanni Solid Gold de Las Maras</t>
  </si>
  <si>
    <t>FEDF-731</t>
  </si>
  <si>
    <t>731 de Las Maras</t>
  </si>
  <si>
    <t>Raza</t>
  </si>
  <si>
    <t>Propietario</t>
  </si>
  <si>
    <t>Madre</t>
  </si>
  <si>
    <t>Madre de Progenie</t>
  </si>
  <si>
    <t>Prog Madre</t>
  </si>
  <si>
    <t>Padre</t>
  </si>
  <si>
    <t>Padre de Progenie</t>
  </si>
  <si>
    <t>Prog Padre</t>
  </si>
  <si>
    <t>Padre Progenie</t>
  </si>
  <si>
    <t>PROGENIE DE MADRE RAZA GYR - A. JOVENES</t>
  </si>
  <si>
    <t>Gyr</t>
  </si>
  <si>
    <t>SUAG-006</t>
  </si>
  <si>
    <t>1. Aisha FIV de Suarez</t>
  </si>
  <si>
    <t>HCFG-1003</t>
  </si>
  <si>
    <t>2. Figo FIV Finlandia</t>
  </si>
  <si>
    <t>3. Figo FIV Finlandia</t>
  </si>
  <si>
    <t>MONT-202</t>
  </si>
  <si>
    <t>PROGENIE DE MADRE RAZA GYR - A. ADULTOS</t>
  </si>
  <si>
    <t>1. Graca FIV Cabo Verde</t>
  </si>
  <si>
    <t>CAL-11333</t>
  </si>
  <si>
    <t>3. Gasometria FIV CAL</t>
  </si>
  <si>
    <t>PROGENIE DE PADRE RAZA GYR - A. JOVENES</t>
  </si>
  <si>
    <t>JCVL-1808</t>
  </si>
  <si>
    <t>1. Antonione FIV Cabo Verde</t>
  </si>
  <si>
    <t>CAL-13847</t>
  </si>
  <si>
    <t>2. Rubro FIV CAL</t>
  </si>
  <si>
    <t>RRP-6968</t>
  </si>
  <si>
    <t>PROGENIE DE PADRE RAZA GYR - A. ADULTOS</t>
  </si>
  <si>
    <t>2. Jogral FIV de Bras.</t>
  </si>
  <si>
    <t>RRP-6097</t>
  </si>
  <si>
    <t>Cabaña</t>
  </si>
  <si>
    <t>Puntos</t>
  </si>
  <si>
    <t>Animales</t>
  </si>
  <si>
    <t>Esterlina</t>
  </si>
  <si>
    <t>Hacienda Monte Alegre</t>
  </si>
  <si>
    <t>Siringo</t>
  </si>
  <si>
    <t>Suarez</t>
  </si>
  <si>
    <t>FEDEPLE - El Cairo</t>
  </si>
  <si>
    <t>Girolando</t>
  </si>
  <si>
    <t>FEDEPLE - El Bato</t>
  </si>
  <si>
    <t>FEDEPLE - Las Maras</t>
  </si>
  <si>
    <t>Grupo Rojas</t>
  </si>
  <si>
    <t>FEDEPLE - Bella Esperanza</t>
  </si>
  <si>
    <t>Criador</t>
  </si>
  <si>
    <t>Eduardo Eguez</t>
  </si>
  <si>
    <t>Curichi Grande</t>
  </si>
  <si>
    <t>FEDEPLE - Rosendo Paz Rea</t>
  </si>
  <si>
    <t>FEDEPLE - Santa Martha</t>
  </si>
  <si>
    <t>Erwin David Pedraza Silva</t>
  </si>
  <si>
    <t>La Comarca</t>
  </si>
  <si>
    <t>RESULTADO DE CONCURSO LECHERO</t>
  </si>
  <si>
    <t>AGROPECRUZ 2025</t>
  </si>
  <si>
    <t>GYR</t>
  </si>
  <si>
    <t>ORDEÑAS</t>
  </si>
  <si>
    <t>Mayor</t>
  </si>
  <si>
    <t>TOTAL</t>
  </si>
  <si>
    <t>MEDIA</t>
  </si>
  <si>
    <t>EXPOSITOR</t>
  </si>
  <si>
    <t>LUGAR</t>
  </si>
  <si>
    <t>NOMBRE</t>
  </si>
  <si>
    <t>CABAÑA</t>
  </si>
  <si>
    <t>HEMBRA JOVEN hasta 36 meses</t>
  </si>
  <si>
    <t>1ª</t>
  </si>
  <si>
    <t>2ª</t>
  </si>
  <si>
    <t>3ª</t>
  </si>
  <si>
    <t>4ª</t>
  </si>
  <si>
    <t>5ª</t>
  </si>
  <si>
    <t>6ª</t>
  </si>
  <si>
    <t>7ª</t>
  </si>
  <si>
    <t>8ª</t>
  </si>
  <si>
    <t>9ª</t>
  </si>
  <si>
    <t>10ª</t>
  </si>
  <si>
    <t>GENERAL</t>
  </si>
  <si>
    <t>FINAL</t>
  </si>
  <si>
    <t>GRAN CAMPEONA</t>
  </si>
  <si>
    <t>RESV. GRAN CAMPEONA</t>
  </si>
  <si>
    <t>ESTERLINA</t>
  </si>
  <si>
    <t xml:space="preserve">VACA JOVEN de 36 a 48 meses </t>
  </si>
  <si>
    <t>VACA ADULTA de 48 a 96 meses</t>
  </si>
  <si>
    <t>MONT-260</t>
  </si>
  <si>
    <t>Graciela de Monte Alegre</t>
  </si>
  <si>
    <t xml:space="preserve">VACA SENIOR de 96 a 144 meses </t>
  </si>
  <si>
    <t>GIROLANDO</t>
  </si>
  <si>
    <t>FEDEPLE - Oscar Ariel Davila Florero</t>
  </si>
  <si>
    <t>FEGJ-001</t>
  </si>
  <si>
    <t>FEDEPLE - Julio Ernesto Vaca Hurtado</t>
  </si>
  <si>
    <t>Rebeca de El Carmen</t>
  </si>
  <si>
    <t>ESTG-812</t>
  </si>
  <si>
    <t>Hanna FIV Esterlina</t>
  </si>
  <si>
    <t>ESRG-052</t>
  </si>
  <si>
    <t>Madonna Siringo</t>
  </si>
  <si>
    <t>NIE-004</t>
  </si>
  <si>
    <t>Eduardo Ovando Jimenez</t>
  </si>
  <si>
    <t>Favi de Los Nietos</t>
  </si>
  <si>
    <t>ESTG-504</t>
  </si>
  <si>
    <t>Daeneris FIV Esterlina</t>
  </si>
  <si>
    <t>ESRG-059</t>
  </si>
  <si>
    <t>Mesut FIV Siringo</t>
  </si>
  <si>
    <t>ESTG-835</t>
  </si>
  <si>
    <t>Helmut FIV Esterlina</t>
  </si>
  <si>
    <t>ESTG-783</t>
  </si>
  <si>
    <t>Haziel FIV Esterlina</t>
  </si>
  <si>
    <t>ESRG-039</t>
  </si>
  <si>
    <t>Murat Siringo</t>
  </si>
  <si>
    <t>ESTG-704</t>
  </si>
  <si>
    <t>Gael Esterlina</t>
  </si>
  <si>
    <t>MONT-386</t>
  </si>
  <si>
    <t>Kadir de Monte Alegre</t>
  </si>
  <si>
    <t>Resv. Torete Menor</t>
  </si>
  <si>
    <t>Resv. Camp. Toro Mayor</t>
  </si>
  <si>
    <t>FEDF-1032</t>
  </si>
  <si>
    <t>1032 FIV de Las Maras</t>
  </si>
  <si>
    <t>MONH-324</t>
  </si>
  <si>
    <t>Carolina de Monte Alegre</t>
  </si>
  <si>
    <t>MONH-161</t>
  </si>
  <si>
    <t>Bruna de Monte Alegre</t>
  </si>
  <si>
    <t>8008-BY</t>
  </si>
  <si>
    <t>Alegria FIV 1870 Teatro Renascer</t>
  </si>
  <si>
    <t>Vaca Mayor</t>
  </si>
  <si>
    <t>BEZ-142</t>
  </si>
  <si>
    <t>Irem FIV de Bella Esperanza</t>
  </si>
  <si>
    <t>ESTH-314</t>
  </si>
  <si>
    <t>314 FIV Esterlina</t>
  </si>
  <si>
    <t>MONH-483</t>
  </si>
  <si>
    <t>Dinastia I Bluedevil de Monte Alegre</t>
  </si>
  <si>
    <t>FEDJ-011</t>
  </si>
  <si>
    <t>Chenoa de El Carmen</t>
  </si>
  <si>
    <t>ESRH-065</t>
  </si>
  <si>
    <t>Mafalda FIV Siringo</t>
  </si>
  <si>
    <t>ESRH-064</t>
  </si>
  <si>
    <t>Maratea FIV Siringo</t>
  </si>
  <si>
    <t>ESTH-292</t>
  </si>
  <si>
    <t>Gigliola FIV Esterlina</t>
  </si>
  <si>
    <t>538 de Las Maras</t>
  </si>
  <si>
    <t>FEDO-031</t>
  </si>
  <si>
    <t>FEDEPLE - Luis Alejandro Pardo Vaca</t>
  </si>
  <si>
    <t>Belinda FIV de El Bato</t>
  </si>
  <si>
    <t>FEDJ-008</t>
  </si>
  <si>
    <t>Bichota de El Carmen</t>
  </si>
  <si>
    <t>ESTH-241</t>
  </si>
  <si>
    <t>Goldi FIV Esterlina</t>
  </si>
  <si>
    <t>ESTH-236</t>
  </si>
  <si>
    <t>Gulia FIV Esterlina</t>
  </si>
  <si>
    <t>GRAH-1864</t>
  </si>
  <si>
    <t>Kenita FIV de Curichi Grande</t>
  </si>
  <si>
    <t>FEDF-258</t>
  </si>
  <si>
    <t>258 FIV de Las Maras</t>
  </si>
  <si>
    <t>FEDR-015</t>
  </si>
  <si>
    <t>Africa 912 de Grupo Rojas</t>
  </si>
  <si>
    <t>CSAL-727</t>
  </si>
  <si>
    <t>Miss Nunia FIV Santa Ana</t>
  </si>
  <si>
    <t>FEDF-148</t>
  </si>
  <si>
    <t>148 FIV de Las Maras</t>
  </si>
  <si>
    <t>FEDF-133</t>
  </si>
  <si>
    <t>Agnes FIV de Las Maras</t>
  </si>
  <si>
    <t>Vaca Senior</t>
  </si>
  <si>
    <t>GH-2093</t>
  </si>
  <si>
    <t>FEDF-1115</t>
  </si>
  <si>
    <t>Giluth FIV de Las Maras</t>
  </si>
  <si>
    <t>FEDE-027</t>
  </si>
  <si>
    <t>Protegida FIV de El Cairo</t>
  </si>
  <si>
    <t>FEDE-020</t>
  </si>
  <si>
    <t>Prospecta FIV de El Cairo</t>
  </si>
  <si>
    <t>FEDE-019</t>
  </si>
  <si>
    <t>Bela FIV de El Cairo</t>
  </si>
  <si>
    <t>FEDE-018</t>
  </si>
  <si>
    <t>Fortaleza de El Cairo</t>
  </si>
  <si>
    <t>GRS-133</t>
  </si>
  <si>
    <t>1370 FIV de Grupo Rojas</t>
  </si>
  <si>
    <t>FEDO-060</t>
  </si>
  <si>
    <t>Creta FIV de El Bato</t>
  </si>
  <si>
    <t>FEDJ-020</t>
  </si>
  <si>
    <t>Brisa FIV de El Carmen</t>
  </si>
  <si>
    <t>FEDF-1061</t>
  </si>
  <si>
    <t>Gera de Las Maras</t>
  </si>
  <si>
    <t>FEDP-014</t>
  </si>
  <si>
    <t>Mosita 1343 FIV de Santa Martha</t>
  </si>
  <si>
    <t>FEDR-097</t>
  </si>
  <si>
    <t>1311 FIV de Grupo Rojas</t>
  </si>
  <si>
    <t>FEDJ-015</t>
  </si>
  <si>
    <t>Daira FIV de El Carmen</t>
  </si>
  <si>
    <t>FEDJ-013</t>
  </si>
  <si>
    <t>Ivon FIV de El Carmen</t>
  </si>
  <si>
    <t>FEDG-017</t>
  </si>
  <si>
    <t>Cloy de Don Carlos</t>
  </si>
  <si>
    <t>FEDO-042</t>
  </si>
  <si>
    <t>Coral de El Bato</t>
  </si>
  <si>
    <t>FEDE-009</t>
  </si>
  <si>
    <t>Licenciada FIV del Cairo</t>
  </si>
  <si>
    <t>FEDF-843</t>
  </si>
  <si>
    <t>Fabita Solid Gold de Las Maras</t>
  </si>
  <si>
    <t>VARH-008</t>
  </si>
  <si>
    <t>Alice FIV La Comarca</t>
  </si>
  <si>
    <t>VARH-005</t>
  </si>
  <si>
    <t>Agnes FIV La Comarca</t>
  </si>
  <si>
    <t>FEDO-015</t>
  </si>
  <si>
    <t>Bahiana FIV El Bato</t>
  </si>
  <si>
    <t>FEDF-688</t>
  </si>
  <si>
    <t>688 de Las Maras</t>
  </si>
  <si>
    <t>FEDG-032</t>
  </si>
  <si>
    <t>Antonia de Don Carlos</t>
  </si>
  <si>
    <t>FEDG-029</t>
  </si>
  <si>
    <t>Antuanet de Don Carlos</t>
  </si>
  <si>
    <t>FEDF-499</t>
  </si>
  <si>
    <t>Diana FIV de Las Maras</t>
  </si>
  <si>
    <t>MONH-193</t>
  </si>
  <si>
    <t>Fantastica de Monte Alegre</t>
  </si>
  <si>
    <t>4834-BJ</t>
  </si>
  <si>
    <t>Rachapau Fronteira 5615 Byway FIV</t>
  </si>
  <si>
    <t>FEDO-061</t>
  </si>
  <si>
    <t>Cronica de El Bato</t>
  </si>
  <si>
    <t>BEZ-140</t>
  </si>
  <si>
    <t>Asli FIV de Bella Esperanza</t>
  </si>
  <si>
    <t>FEDF-1104</t>
  </si>
  <si>
    <t>Gadyra FIV de Las Maras</t>
  </si>
  <si>
    <t>VARH-019</t>
  </si>
  <si>
    <t>La Gloria FIV La Comarca</t>
  </si>
  <si>
    <t>BEZ-095</t>
  </si>
  <si>
    <t>Lenita de Bella Esperanza</t>
  </si>
  <si>
    <t>FEDJ-017</t>
  </si>
  <si>
    <t>Paty FIV de El Carmen</t>
  </si>
  <si>
    <t>FEDJ-012</t>
  </si>
  <si>
    <t>Alejandra FIV de El Carmen</t>
  </si>
  <si>
    <t>BEZ-090</t>
  </si>
  <si>
    <t>Clarissa de Bella Esperanza</t>
  </si>
  <si>
    <t>FEDP-017</t>
  </si>
  <si>
    <t>Camila 1328 de Santa Martha</t>
  </si>
  <si>
    <t>MONH-448</t>
  </si>
  <si>
    <t>Kenia Bluedevil FIV de Monte Alegre</t>
  </si>
  <si>
    <t>BEZ-102</t>
  </si>
  <si>
    <t>Talia FIV de Bella Esperanza</t>
  </si>
  <si>
    <t>MONH-436</t>
  </si>
  <si>
    <t>Dayana de Monte Alegre</t>
  </si>
  <si>
    <t>BEZ-066</t>
  </si>
  <si>
    <t>Layna de Bella Esperanza</t>
  </si>
  <si>
    <t>MONH-406</t>
  </si>
  <si>
    <t>VARH-001</t>
  </si>
  <si>
    <t>Afrodita FIV La Comarca</t>
  </si>
  <si>
    <t>FEDF-705</t>
  </si>
  <si>
    <t>705 de Las Maras</t>
  </si>
  <si>
    <t>MONH-348</t>
  </si>
  <si>
    <t>Kika FIV de Monte Alegre</t>
  </si>
  <si>
    <t>FEDR-035</t>
  </si>
  <si>
    <t>Aitana 998 FIV de Grupo Rojas</t>
  </si>
  <si>
    <t>FEDR-016</t>
  </si>
  <si>
    <t>Atril 914 FIV de Grupo Rojas</t>
  </si>
  <si>
    <t>FEDF-186</t>
  </si>
  <si>
    <t>Belkis FIV de Las Maras</t>
  </si>
  <si>
    <t>MONH-130</t>
  </si>
  <si>
    <t>Francia de Monte Alegre</t>
  </si>
  <si>
    <t>GH-1207</t>
  </si>
  <si>
    <t>926 de Bella Esperanza</t>
  </si>
  <si>
    <t>Vaca Longeva</t>
  </si>
  <si>
    <t>FEDF-943</t>
  </si>
  <si>
    <t>Gamal de Las Maras</t>
  </si>
  <si>
    <t>FEDR-068</t>
  </si>
  <si>
    <t>Soliz T 1000</t>
  </si>
  <si>
    <t>ESTH-283</t>
  </si>
  <si>
    <t>Ganges Esterlina</t>
  </si>
  <si>
    <t>Resv. Camp. Vaca Senior</t>
  </si>
  <si>
    <t>Camp. Vaca Longeva</t>
  </si>
  <si>
    <t>4. 202 FIV de Monte Alegre</t>
  </si>
  <si>
    <t>5. Graca FIV Cabo Verde</t>
  </si>
  <si>
    <t>4. Galilea de Monte Alegre</t>
  </si>
  <si>
    <t>B-5213</t>
  </si>
  <si>
    <t>3. Modelo TE de Bras</t>
  </si>
  <si>
    <t>CSAG-157</t>
  </si>
  <si>
    <t>MONT-043</t>
  </si>
  <si>
    <t>3. Coronel FIV de El Monte</t>
  </si>
  <si>
    <t>4. Gengis Khan de Bras.</t>
  </si>
  <si>
    <t>1. Mr. Caled FIV Santa Ana</t>
  </si>
  <si>
    <t>FEDEPLE - El Carmen</t>
  </si>
  <si>
    <t>Los Nietos</t>
  </si>
  <si>
    <t>FEDEPLE - San Benito</t>
  </si>
  <si>
    <t>FEDEPLE - Carlos Garrido</t>
  </si>
  <si>
    <t>Don Carlos</t>
  </si>
  <si>
    <t xml:space="preserve">Antuanet de Don Carlos </t>
  </si>
  <si>
    <t>Africa 912 FIV de Grupo Rojas</t>
  </si>
  <si>
    <t>HACIENDA MONTE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</si>
</sst>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0"/>
    <numFmt numFmtId="166" formatCode="dd\-mmm\-yy"/>
  </numFmts>
  <fonts count="51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79159"/>
      <name val="Arial"/>
      <family val="2"/>
    </font>
    <font>
      <b/>
      <sz val="11"/>
      <color rgb="FF117991"/>
      <name val="Arial"/>
      <family val="2"/>
    </font>
    <font>
      <b/>
      <sz val="18"/>
      <color rgb="FF000000"/>
      <name val="Rockwell Extra Bold"/>
      <family val="1"/>
    </font>
    <font>
      <sz val="11"/>
      <color rgb="FF000000"/>
      <name val="Calibri"/>
      <family val="2"/>
      <scheme val="minor"/>
    </font>
    <font>
      <sz val="18"/>
      <color rgb="FF000000"/>
      <name val="Rockwell Extra Bold"/>
      <family val="1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4"/>
      <color theme="0"/>
      <name val="Calibri"/>
      <family val="2"/>
      <scheme val="minor"/>
    </font>
    <font>
      <b/>
      <sz val="18"/>
      <color indexed="8"/>
      <name val="Arial Narrow"/>
      <family val="2"/>
    </font>
    <font>
      <sz val="9"/>
      <color indexed="8"/>
      <name val="Arial Narrow"/>
      <family val="2"/>
    </font>
    <font>
      <b/>
      <u/>
      <sz val="20"/>
      <color indexed="56"/>
      <name val="Times New Roman"/>
      <family val="1"/>
    </font>
    <font>
      <sz val="9"/>
      <name val="Arial"/>
      <family val="2"/>
      <charset val="204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49"/>
      <name val="Times New Roman"/>
      <family val="1"/>
    </font>
    <font>
      <b/>
      <sz val="14"/>
      <color indexed="17"/>
      <name val="Times New Roman"/>
      <family val="1"/>
    </font>
    <font>
      <b/>
      <sz val="16"/>
      <color theme="0"/>
      <name val="Times New Roman"/>
      <family val="1"/>
    </font>
    <font>
      <b/>
      <sz val="10"/>
      <color indexed="40"/>
      <name val="Arial"/>
      <family val="2"/>
      <charset val="204"/>
    </font>
    <font>
      <sz val="9"/>
      <color theme="0"/>
      <name val="Arial"/>
      <family val="2"/>
      <charset val="204"/>
    </font>
    <font>
      <sz val="9"/>
      <color indexed="56"/>
      <name val="Arial"/>
      <family val="2"/>
      <charset val="204"/>
    </font>
    <font>
      <b/>
      <sz val="9"/>
      <color indexed="56"/>
      <name val="Arial"/>
      <family val="2"/>
      <charset val="204"/>
    </font>
    <font>
      <b/>
      <sz val="10"/>
      <color indexed="56"/>
      <name val="Arial"/>
      <family val="2"/>
      <charset val="204"/>
    </font>
    <font>
      <b/>
      <sz val="9"/>
      <name val="Arial"/>
      <family val="2"/>
    </font>
    <font>
      <sz val="8"/>
      <name val="Tahoma"/>
      <family val="2"/>
    </font>
    <font>
      <b/>
      <sz val="10"/>
      <color theme="0"/>
      <name val="Tahoma"/>
      <family val="2"/>
    </font>
    <font>
      <b/>
      <sz val="10"/>
      <color indexed="62"/>
      <name val="Arial"/>
      <family val="2"/>
      <charset val="204"/>
    </font>
    <font>
      <b/>
      <sz val="9"/>
      <name val="Tahoma"/>
      <family val="2"/>
    </font>
    <font>
      <b/>
      <sz val="9"/>
      <name val="Arial"/>
      <family val="2"/>
      <charset val="204"/>
    </font>
    <font>
      <sz val="10"/>
      <name val="Arial"/>
      <family val="2"/>
    </font>
    <font>
      <sz val="9"/>
      <color indexed="8"/>
      <name val="Arial"/>
      <family val="2"/>
      <charset val="204"/>
    </font>
    <font>
      <b/>
      <sz val="10"/>
      <color indexed="8"/>
      <name val="Arial"/>
      <family val="2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40"/>
      <name val="Arial"/>
      <family val="2"/>
    </font>
    <font>
      <b/>
      <sz val="10"/>
      <color indexed="62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indexed="18"/>
      <name val="Arial"/>
      <family val="2"/>
      <charset val="204"/>
    </font>
    <font>
      <b/>
      <sz val="9"/>
      <color indexed="18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379159"/>
        <bgColor rgb="FF000000"/>
      </patternFill>
    </fill>
    <fill>
      <patternFill patternType="solid">
        <fgColor rgb="FF379159"/>
        <bgColor indexed="64"/>
      </patternFill>
    </fill>
    <fill>
      <patternFill patternType="solid">
        <fgColor rgb="FF379159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</cellStyleXfs>
  <cellXfs count="249">
    <xf numFmtId="0" fontId="0" fillId="0" borderId="0" xfId="0"/>
    <xf numFmtId="0" fontId="3" fillId="2" borderId="0" xfId="0" applyFont="1" applyFill="1"/>
    <xf numFmtId="0" fontId="0" fillId="2" borderId="0" xfId="0" applyFill="1"/>
    <xf numFmtId="0" fontId="6" fillId="3" borderId="0" xfId="0" applyFont="1" applyFill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7" fillId="3" borderId="1" xfId="0" applyFont="1" applyFill="1" applyBorder="1" applyAlignment="1">
      <alignment horizontal="left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3" fillId="2" borderId="7" xfId="2" applyFont="1" applyFill="1" applyBorder="1"/>
    <xf numFmtId="0" fontId="13" fillId="2" borderId="0" xfId="2" applyFont="1" applyFill="1"/>
    <xf numFmtId="0" fontId="13" fillId="2" borderId="0" xfId="3" applyFont="1" applyFill="1"/>
    <xf numFmtId="0" fontId="13" fillId="2" borderId="1" xfId="2" applyFont="1" applyFill="1" applyBorder="1"/>
    <xf numFmtId="0" fontId="13" fillId="2" borderId="0" xfId="3" applyFont="1" applyFill="1" applyAlignment="1">
      <alignment horizontal="right"/>
    </xf>
    <xf numFmtId="0" fontId="0" fillId="2" borderId="7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" xfId="0" applyFill="1" applyBorder="1"/>
    <xf numFmtId="0" fontId="0" fillId="2" borderId="12" xfId="0" applyFill="1" applyBorder="1"/>
    <xf numFmtId="0" fontId="2" fillId="6" borderId="5" xfId="1" applyFont="1" applyFill="1" applyBorder="1" applyAlignment="1">
      <alignment horizontal="center"/>
    </xf>
    <xf numFmtId="0" fontId="2" fillId="6" borderId="7" xfId="1" applyFont="1" applyFill="1" applyBorder="1" applyAlignment="1">
      <alignment horizontal="center"/>
    </xf>
    <xf numFmtId="0" fontId="0" fillId="2" borderId="6" xfId="0" applyFill="1" applyBorder="1"/>
    <xf numFmtId="0" fontId="0" fillId="2" borderId="9" xfId="0" applyFill="1" applyBorder="1"/>
    <xf numFmtId="0" fontId="0" fillId="2" borderId="11" xfId="0" applyFill="1" applyBorder="1"/>
    <xf numFmtId="0" fontId="15" fillId="2" borderId="0" xfId="0" applyFont="1" applyFill="1"/>
    <xf numFmtId="0" fontId="2" fillId="5" borderId="2" xfId="1" applyFont="1" applyFill="1" applyBorder="1" applyAlignment="1">
      <alignment horizontal="center"/>
    </xf>
    <xf numFmtId="0" fontId="2" fillId="5" borderId="13" xfId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0" fontId="16" fillId="2" borderId="0" xfId="0" applyFont="1" applyFill="1"/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right"/>
    </xf>
    <xf numFmtId="0" fontId="18" fillId="7" borderId="0" xfId="0" applyFont="1" applyFill="1"/>
    <xf numFmtId="0" fontId="18" fillId="7" borderId="0" xfId="0" applyFont="1" applyFill="1" applyAlignment="1">
      <alignment horizontal="left"/>
    </xf>
    <xf numFmtId="164" fontId="21" fillId="7" borderId="0" xfId="0" applyNumberFormat="1" applyFont="1" applyFill="1" applyAlignment="1">
      <alignment horizontal="center"/>
    </xf>
    <xf numFmtId="164" fontId="22" fillId="7" borderId="0" xfId="0" applyNumberFormat="1" applyFont="1" applyFill="1" applyAlignment="1">
      <alignment horizontal="center"/>
    </xf>
    <xf numFmtId="0" fontId="25" fillId="5" borderId="3" xfId="0" applyFont="1" applyFill="1" applyBorder="1"/>
    <xf numFmtId="0" fontId="25" fillId="5" borderId="4" xfId="0" applyFont="1" applyFill="1" applyBorder="1"/>
    <xf numFmtId="0" fontId="27" fillId="8" borderId="5" xfId="0" applyFont="1" applyFill="1" applyBorder="1" applyAlignment="1">
      <alignment horizontal="centerContinuous"/>
    </xf>
    <xf numFmtId="0" fontId="27" fillId="8" borderId="5" xfId="0" applyFont="1" applyFill="1" applyBorder="1" applyAlignment="1">
      <alignment horizontal="center"/>
    </xf>
    <xf numFmtId="0" fontId="30" fillId="2" borderId="0" xfId="0" applyFont="1" applyFill="1"/>
    <xf numFmtId="0" fontId="31" fillId="5" borderId="4" xfId="0" applyFont="1" applyFill="1" applyBorder="1" applyAlignment="1">
      <alignment horizontal="center"/>
    </xf>
    <xf numFmtId="0" fontId="31" fillId="5" borderId="13" xfId="0" applyFont="1" applyFill="1" applyBorder="1" applyAlignment="1">
      <alignment horizontal="center"/>
    </xf>
    <xf numFmtId="0" fontId="26" fillId="7" borderId="8" xfId="0" applyFont="1" applyFill="1" applyBorder="1" applyAlignment="1">
      <alignment horizontal="center"/>
    </xf>
    <xf numFmtId="0" fontId="26" fillId="7" borderId="5" xfId="0" applyFont="1" applyFill="1" applyBorder="1" applyAlignment="1">
      <alignment horizontal="center"/>
    </xf>
    <xf numFmtId="0" fontId="27" fillId="8" borderId="14" xfId="0" applyFont="1" applyFill="1" applyBorder="1" applyAlignment="1">
      <alignment horizontal="centerContinuous"/>
    </xf>
    <xf numFmtId="0" fontId="28" fillId="8" borderId="14" xfId="0" applyFont="1" applyFill="1" applyBorder="1" applyAlignment="1">
      <alignment horizontal="center"/>
    </xf>
    <xf numFmtId="165" fontId="34" fillId="2" borderId="13" xfId="0" applyNumberFormat="1" applyFont="1" applyFill="1" applyBorder="1" applyAlignment="1">
      <alignment horizontal="center"/>
    </xf>
    <xf numFmtId="165" fontId="34" fillId="2" borderId="3" xfId="0" applyNumberFormat="1" applyFont="1" applyFill="1" applyBorder="1" applyAlignment="1">
      <alignment horizontal="center"/>
    </xf>
    <xf numFmtId="0" fontId="33" fillId="2" borderId="13" xfId="0" applyFont="1" applyFill="1" applyBorder="1" applyAlignment="1">
      <alignment horizontal="center"/>
    </xf>
    <xf numFmtId="0" fontId="35" fillId="0" borderId="16" xfId="0" applyFont="1" applyBorder="1" applyAlignment="1">
      <alignment horizontal="center" vertical="center"/>
    </xf>
    <xf numFmtId="0" fontId="35" fillId="0" borderId="17" xfId="0" applyFont="1" applyBorder="1"/>
    <xf numFmtId="164" fontId="0" fillId="0" borderId="16" xfId="0" applyNumberFormat="1" applyBorder="1"/>
    <xf numFmtId="164" fontId="0" fillId="0" borderId="18" xfId="0" applyNumberFormat="1" applyBorder="1"/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/>
    <xf numFmtId="165" fontId="34" fillId="7" borderId="20" xfId="0" applyNumberFormat="1" applyFont="1" applyFill="1" applyBorder="1" applyAlignment="1">
      <alignment horizontal="center"/>
    </xf>
    <xf numFmtId="165" fontId="34" fillId="7" borderId="21" xfId="0" applyNumberFormat="1" applyFont="1" applyFill="1" applyBorder="1" applyAlignment="1">
      <alignment horizontal="center"/>
    </xf>
    <xf numFmtId="165" fontId="34" fillId="7" borderId="22" xfId="0" applyNumberFormat="1" applyFont="1" applyFill="1" applyBorder="1" applyAlignment="1">
      <alignment horizontal="center"/>
    </xf>
    <xf numFmtId="0" fontId="35" fillId="0" borderId="21" xfId="0" applyFont="1" applyBorder="1" applyAlignment="1">
      <alignment horizontal="center" vertical="center"/>
    </xf>
    <xf numFmtId="0" fontId="36" fillId="7" borderId="0" xfId="0" applyFont="1" applyFill="1"/>
    <xf numFmtId="0" fontId="35" fillId="0" borderId="23" xfId="0" applyFont="1" applyBorder="1" applyAlignment="1">
      <alignment horizontal="center" vertical="center"/>
    </xf>
    <xf numFmtId="0" fontId="35" fillId="0" borderId="24" xfId="0" applyFont="1" applyBorder="1"/>
    <xf numFmtId="164" fontId="0" fillId="0" borderId="23" xfId="0" applyNumberFormat="1" applyBorder="1"/>
    <xf numFmtId="164" fontId="0" fillId="0" borderId="25" xfId="0" applyNumberFormat="1" applyBorder="1"/>
    <xf numFmtId="164" fontId="0" fillId="0" borderId="25" xfId="0" applyNumberFormat="1" applyBorder="1" applyAlignment="1">
      <alignment horizontal="center"/>
    </xf>
    <xf numFmtId="164" fontId="0" fillId="0" borderId="26" xfId="0" applyNumberFormat="1" applyBorder="1"/>
    <xf numFmtId="165" fontId="34" fillId="7" borderId="27" xfId="0" applyNumberFormat="1" applyFont="1" applyFill="1" applyBorder="1" applyAlignment="1">
      <alignment horizontal="center"/>
    </xf>
    <xf numFmtId="165" fontId="34" fillId="7" borderId="28" xfId="0" applyNumberFormat="1" applyFont="1" applyFill="1" applyBorder="1" applyAlignment="1">
      <alignment horizontal="center"/>
    </xf>
    <xf numFmtId="165" fontId="34" fillId="7" borderId="29" xfId="0" applyNumberFormat="1" applyFont="1" applyFill="1" applyBorder="1" applyAlignment="1">
      <alignment horizontal="center"/>
    </xf>
    <xf numFmtId="0" fontId="35" fillId="7" borderId="27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/>
    </xf>
    <xf numFmtId="165" fontId="34" fillId="2" borderId="0" xfId="0" applyNumberFormat="1" applyFont="1" applyFill="1" applyAlignment="1">
      <alignment horizontal="center"/>
    </xf>
    <xf numFmtId="0" fontId="37" fillId="7" borderId="0" xfId="0" applyFont="1" applyFill="1"/>
    <xf numFmtId="165" fontId="38" fillId="7" borderId="0" xfId="0" applyNumberFormat="1" applyFont="1" applyFill="1" applyAlignment="1">
      <alignment horizontal="right"/>
    </xf>
    <xf numFmtId="164" fontId="38" fillId="7" borderId="0" xfId="0" applyNumberFormat="1" applyFont="1" applyFill="1" applyAlignment="1">
      <alignment horizontal="right"/>
    </xf>
    <xf numFmtId="165" fontId="39" fillId="7" borderId="0" xfId="0" applyNumberFormat="1" applyFont="1" applyFill="1" applyAlignment="1">
      <alignment horizontal="center"/>
    </xf>
    <xf numFmtId="165" fontId="40" fillId="7" borderId="0" xfId="0" applyNumberFormat="1" applyFont="1" applyFill="1" applyAlignment="1">
      <alignment horizontal="center"/>
    </xf>
    <xf numFmtId="0" fontId="41" fillId="7" borderId="0" xfId="0" applyFont="1" applyFill="1"/>
    <xf numFmtId="0" fontId="35" fillId="0" borderId="19" xfId="0" applyFont="1" applyBorder="1"/>
    <xf numFmtId="164" fontId="0" fillId="0" borderId="16" xfId="0" applyNumberFormat="1" applyBorder="1" applyAlignment="1">
      <alignment horizontal="right" vertical="center"/>
    </xf>
    <xf numFmtId="164" fontId="0" fillId="0" borderId="18" xfId="0" applyNumberFormat="1" applyBorder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165" fontId="34" fillId="7" borderId="30" xfId="0" applyNumberFormat="1" applyFont="1" applyFill="1" applyBorder="1" applyAlignment="1">
      <alignment horizontal="center"/>
    </xf>
    <xf numFmtId="0" fontId="35" fillId="7" borderId="21" xfId="0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/>
    </xf>
    <xf numFmtId="0" fontId="44" fillId="2" borderId="0" xfId="0" applyFont="1" applyFill="1"/>
    <xf numFmtId="0" fontId="35" fillId="0" borderId="26" xfId="0" applyFont="1" applyBorder="1"/>
    <xf numFmtId="164" fontId="0" fillId="0" borderId="23" xfId="0" applyNumberFormat="1" applyBorder="1" applyAlignment="1">
      <alignment horizontal="right" vertical="center"/>
    </xf>
    <xf numFmtId="164" fontId="0" fillId="0" borderId="25" xfId="0" applyNumberFormat="1" applyBorder="1" applyAlignment="1">
      <alignment horizontal="right" vertical="center"/>
    </xf>
    <xf numFmtId="164" fontId="0" fillId="0" borderId="26" xfId="0" applyNumberFormat="1" applyBorder="1" applyAlignment="1">
      <alignment horizontal="right" vertical="center"/>
    </xf>
    <xf numFmtId="165" fontId="34" fillId="7" borderId="31" xfId="0" applyNumberFormat="1" applyFont="1" applyFill="1" applyBorder="1" applyAlignment="1">
      <alignment horizontal="center"/>
    </xf>
    <xf numFmtId="0" fontId="35" fillId="0" borderId="28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165" fontId="46" fillId="0" borderId="22" xfId="0" applyNumberFormat="1" applyFont="1" applyBorder="1" applyAlignment="1">
      <alignment horizontal="center"/>
    </xf>
    <xf numFmtId="165" fontId="34" fillId="0" borderId="21" xfId="0" applyNumberFormat="1" applyFont="1" applyBorder="1" applyAlignment="1">
      <alignment horizontal="center"/>
    </xf>
    <xf numFmtId="165" fontId="46" fillId="0" borderId="21" xfId="0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45" fillId="0" borderId="33" xfId="0" applyFont="1" applyBorder="1"/>
    <xf numFmtId="164" fontId="0" fillId="0" borderId="32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165" fontId="46" fillId="0" borderId="36" xfId="0" applyNumberFormat="1" applyFont="1" applyBorder="1" applyAlignment="1">
      <alignment horizontal="center"/>
    </xf>
    <xf numFmtId="165" fontId="34" fillId="0" borderId="37" xfId="0" applyNumberFormat="1" applyFont="1" applyBorder="1" applyAlignment="1">
      <alignment horizontal="center"/>
    </xf>
    <xf numFmtId="165" fontId="46" fillId="0" borderId="37" xfId="0" applyNumberFormat="1" applyFont="1" applyBorder="1" applyAlignment="1">
      <alignment horizontal="center"/>
    </xf>
    <xf numFmtId="0" fontId="35" fillId="0" borderId="37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165" fontId="46" fillId="0" borderId="12" xfId="0" applyNumberFormat="1" applyFont="1" applyBorder="1" applyAlignment="1">
      <alignment horizontal="center"/>
    </xf>
    <xf numFmtId="165" fontId="34" fillId="0" borderId="15" xfId="0" applyNumberFormat="1" applyFont="1" applyBorder="1" applyAlignment="1">
      <alignment horizontal="center"/>
    </xf>
    <xf numFmtId="165" fontId="46" fillId="0" borderId="15" xfId="0" applyNumberFormat="1" applyFont="1" applyBorder="1" applyAlignment="1">
      <alignment horizontal="center"/>
    </xf>
    <xf numFmtId="0" fontId="35" fillId="0" borderId="15" xfId="0" applyFont="1" applyBorder="1" applyAlignment="1">
      <alignment horizontal="center" vertical="center"/>
    </xf>
    <xf numFmtId="0" fontId="35" fillId="7" borderId="0" xfId="0" applyFont="1" applyFill="1"/>
    <xf numFmtId="165" fontId="18" fillId="7" borderId="0" xfId="0" applyNumberFormat="1" applyFont="1" applyFill="1" applyAlignment="1">
      <alignment horizontal="right"/>
    </xf>
    <xf numFmtId="164" fontId="18" fillId="7" borderId="0" xfId="0" applyNumberFormat="1" applyFont="1" applyFill="1" applyAlignment="1">
      <alignment horizontal="right"/>
    </xf>
    <xf numFmtId="165" fontId="34" fillId="7" borderId="0" xfId="0" applyNumberFormat="1" applyFont="1" applyFill="1" applyAlignment="1">
      <alignment horizontal="center"/>
    </xf>
    <xf numFmtId="0" fontId="35" fillId="7" borderId="0" xfId="0" applyFont="1" applyFill="1" applyAlignment="1">
      <alignment horizontal="left"/>
    </xf>
    <xf numFmtId="0" fontId="36" fillId="2" borderId="0" xfId="0" applyFont="1" applyFill="1"/>
    <xf numFmtId="0" fontId="26" fillId="7" borderId="13" xfId="0" applyFont="1" applyFill="1" applyBorder="1" applyAlignment="1">
      <alignment horizontal="center"/>
    </xf>
    <xf numFmtId="0" fontId="35" fillId="0" borderId="16" xfId="0" applyFont="1" applyBorder="1"/>
    <xf numFmtId="0" fontId="0" fillId="0" borderId="38" xfId="0" applyBorder="1"/>
    <xf numFmtId="0" fontId="0" fillId="0" borderId="18" xfId="0" applyBorder="1"/>
    <xf numFmtId="0" fontId="0" fillId="0" borderId="18" xfId="0" applyBorder="1" applyAlignment="1">
      <alignment horizontal="center"/>
    </xf>
    <xf numFmtId="165" fontId="18" fillId="7" borderId="18" xfId="0" applyNumberFormat="1" applyFont="1" applyFill="1" applyBorder="1"/>
    <xf numFmtId="165" fontId="18" fillId="7" borderId="17" xfId="0" applyNumberFormat="1" applyFont="1" applyFill="1" applyBorder="1"/>
    <xf numFmtId="0" fontId="35" fillId="7" borderId="20" xfId="0" applyFont="1" applyFill="1" applyBorder="1"/>
    <xf numFmtId="0" fontId="35" fillId="0" borderId="23" xfId="0" applyFont="1" applyBorder="1"/>
    <xf numFmtId="0" fontId="0" fillId="0" borderId="39" xfId="0" applyBorder="1"/>
    <xf numFmtId="0" fontId="0" fillId="0" borderId="25" xfId="0" applyBorder="1"/>
    <xf numFmtId="0" fontId="0" fillId="0" borderId="25" xfId="0" applyBorder="1" applyAlignment="1">
      <alignment horizontal="center"/>
    </xf>
    <xf numFmtId="165" fontId="18" fillId="7" borderId="25" xfId="0" applyNumberFormat="1" applyFont="1" applyFill="1" applyBorder="1"/>
    <xf numFmtId="165" fontId="18" fillId="7" borderId="24" xfId="0" applyNumberFormat="1" applyFont="1" applyFill="1" applyBorder="1"/>
    <xf numFmtId="0" fontId="35" fillId="7" borderId="27" xfId="0" applyFont="1" applyFill="1" applyBorder="1"/>
    <xf numFmtId="0" fontId="47" fillId="2" borderId="0" xfId="0" applyFont="1" applyFill="1"/>
    <xf numFmtId="0" fontId="48" fillId="2" borderId="0" xfId="0" applyFont="1" applyFill="1" applyAlignment="1">
      <alignment horizontal="left"/>
    </xf>
    <xf numFmtId="0" fontId="18" fillId="2" borderId="0" xfId="0" applyFont="1" applyFill="1"/>
    <xf numFmtId="0" fontId="35" fillId="0" borderId="32" xfId="0" applyFont="1" applyBorder="1" applyAlignment="1">
      <alignment horizontal="center" vertical="center"/>
    </xf>
    <xf numFmtId="165" fontId="34" fillId="7" borderId="36" xfId="0" applyNumberFormat="1" applyFont="1" applyFill="1" applyBorder="1" applyAlignment="1">
      <alignment horizontal="center"/>
    </xf>
    <xf numFmtId="165" fontId="34" fillId="7" borderId="37" xfId="0" applyNumberFormat="1" applyFont="1" applyFill="1" applyBorder="1" applyAlignment="1">
      <alignment horizontal="center"/>
    </xf>
    <xf numFmtId="0" fontId="35" fillId="7" borderId="37" xfId="0" applyFont="1" applyFill="1" applyBorder="1" applyAlignment="1">
      <alignment horizontal="center" vertical="center"/>
    </xf>
    <xf numFmtId="0" fontId="35" fillId="7" borderId="28" xfId="0" applyFont="1" applyFill="1" applyBorder="1" applyAlignment="1">
      <alignment horizontal="center" vertical="center"/>
    </xf>
    <xf numFmtId="0" fontId="35" fillId="0" borderId="35" xfId="0" applyFont="1" applyBorder="1"/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/>
    <xf numFmtId="0" fontId="35" fillId="0" borderId="42" xfId="0" applyFont="1" applyBorder="1" applyAlignment="1">
      <alignment horizontal="center" vertical="center"/>
    </xf>
    <xf numFmtId="0" fontId="35" fillId="0" borderId="43" xfId="0" applyFont="1" applyBorder="1"/>
    <xf numFmtId="0" fontId="45" fillId="0" borderId="17" xfId="0" applyFont="1" applyBorder="1"/>
    <xf numFmtId="0" fontId="35" fillId="0" borderId="22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45" fillId="0" borderId="24" xfId="0" applyFont="1" applyBorder="1"/>
    <xf numFmtId="165" fontId="46" fillId="0" borderId="29" xfId="0" applyNumberFormat="1" applyFont="1" applyBorder="1" applyAlignment="1">
      <alignment horizontal="center"/>
    </xf>
    <xf numFmtId="165" fontId="34" fillId="0" borderId="28" xfId="0" applyNumberFormat="1" applyFont="1" applyBorder="1" applyAlignment="1">
      <alignment horizontal="center"/>
    </xf>
    <xf numFmtId="0" fontId="35" fillId="7" borderId="29" xfId="0" applyFont="1" applyFill="1" applyBorder="1" applyAlignment="1">
      <alignment horizontal="center" vertical="center"/>
    </xf>
    <xf numFmtId="0" fontId="13" fillId="2" borderId="6" xfId="4" applyFont="1" applyFill="1" applyBorder="1"/>
    <xf numFmtId="0" fontId="13" fillId="2" borderId="7" xfId="4" applyFont="1" applyFill="1" applyBorder="1"/>
    <xf numFmtId="0" fontId="13" fillId="2" borderId="7" xfId="4" applyFont="1" applyFill="1" applyBorder="1" applyAlignment="1">
      <alignment horizontal="right"/>
    </xf>
    <xf numFmtId="0" fontId="13" fillId="2" borderId="9" xfId="4" applyFont="1" applyFill="1" applyBorder="1"/>
    <xf numFmtId="0" fontId="13" fillId="2" borderId="0" xfId="4" applyFont="1" applyFill="1"/>
    <xf numFmtId="0" fontId="13" fillId="2" borderId="0" xfId="4" applyFont="1" applyFill="1" applyAlignment="1">
      <alignment horizontal="right"/>
    </xf>
    <xf numFmtId="0" fontId="12" fillId="2" borderId="0" xfId="4" applyFill="1"/>
    <xf numFmtId="0" fontId="13" fillId="2" borderId="11" xfId="4" applyFont="1" applyFill="1" applyBorder="1"/>
    <xf numFmtId="0" fontId="13" fillId="2" borderId="1" xfId="4" applyFont="1" applyFill="1" applyBorder="1"/>
    <xf numFmtId="0" fontId="13" fillId="2" borderId="1" xfId="4" applyFont="1" applyFill="1" applyBorder="1" applyAlignment="1">
      <alignment horizontal="right"/>
    </xf>
    <xf numFmtId="0" fontId="13" fillId="2" borderId="2" xfId="4" applyFont="1" applyFill="1" applyBorder="1"/>
    <xf numFmtId="0" fontId="13" fillId="2" borderId="3" xfId="4" applyFont="1" applyFill="1" applyBorder="1"/>
    <xf numFmtId="0" fontId="13" fillId="2" borderId="3" xfId="4" applyFont="1" applyFill="1" applyBorder="1" applyAlignment="1">
      <alignment horizontal="right"/>
    </xf>
    <xf numFmtId="0" fontId="13" fillId="2" borderId="8" xfId="4" applyFont="1" applyFill="1" applyBorder="1"/>
    <xf numFmtId="0" fontId="13" fillId="2" borderId="10" xfId="4" applyFont="1" applyFill="1" applyBorder="1"/>
    <xf numFmtId="0" fontId="13" fillId="2" borderId="12" xfId="4" applyFont="1" applyFill="1" applyBorder="1"/>
    <xf numFmtId="0" fontId="13" fillId="2" borderId="4" xfId="4" applyFont="1" applyFill="1" applyBorder="1"/>
    <xf numFmtId="0" fontId="50" fillId="2" borderId="0" xfId="4" applyFont="1" applyFill="1" applyAlignment="1">
      <alignment horizontal="left"/>
    </xf>
    <xf numFmtId="0" fontId="50" fillId="2" borderId="1" xfId="4" applyFont="1" applyFill="1" applyBorder="1" applyAlignment="1">
      <alignment horizontal="left"/>
    </xf>
    <xf numFmtId="0" fontId="50" fillId="2" borderId="3" xfId="4" applyFont="1" applyFill="1" applyBorder="1" applyAlignment="1">
      <alignment horizontal="left"/>
    </xf>
    <xf numFmtId="0" fontId="50" fillId="2" borderId="12" xfId="4" applyFont="1" applyFill="1" applyBorder="1" applyAlignment="1">
      <alignment horizontal="left"/>
    </xf>
    <xf numFmtId="0" fontId="50" fillId="2" borderId="7" xfId="4" applyFont="1" applyFill="1" applyBorder="1" applyAlignment="1">
      <alignment horizontal="left"/>
    </xf>
    <xf numFmtId="0" fontId="50" fillId="2" borderId="8" xfId="4" applyFont="1" applyFill="1" applyBorder="1" applyAlignment="1">
      <alignment horizontal="left"/>
    </xf>
    <xf numFmtId="0" fontId="50" fillId="2" borderId="10" xfId="4" applyFont="1" applyFill="1" applyBorder="1" applyAlignment="1">
      <alignment horizontal="left"/>
    </xf>
    <xf numFmtId="0" fontId="50" fillId="2" borderId="4" xfId="4" applyFont="1" applyFill="1" applyBorder="1" applyAlignment="1">
      <alignment horizontal="left"/>
    </xf>
    <xf numFmtId="0" fontId="13" fillId="2" borderId="6" xfId="5" applyFont="1" applyFill="1" applyBorder="1"/>
    <xf numFmtId="0" fontId="13" fillId="2" borderId="7" xfId="5" applyFont="1" applyFill="1" applyBorder="1"/>
    <xf numFmtId="166" fontId="13" fillId="2" borderId="7" xfId="5" applyNumberFormat="1" applyFont="1" applyFill="1" applyBorder="1" applyAlignment="1">
      <alignment horizontal="right"/>
    </xf>
    <xf numFmtId="0" fontId="13" fillId="2" borderId="9" xfId="5" applyFont="1" applyFill="1" applyBorder="1"/>
    <xf numFmtId="0" fontId="13" fillId="2" borderId="0" xfId="5" applyFont="1" applyFill="1"/>
    <xf numFmtId="166" fontId="13" fillId="2" borderId="0" xfId="5" applyNumberFormat="1" applyFont="1" applyFill="1" applyAlignment="1">
      <alignment horizontal="right"/>
    </xf>
    <xf numFmtId="0" fontId="13" fillId="2" borderId="11" xfId="5" applyFont="1" applyFill="1" applyBorder="1"/>
    <xf numFmtId="0" fontId="13" fillId="2" borderId="1" xfId="5" applyFont="1" applyFill="1" applyBorder="1"/>
    <xf numFmtId="166" fontId="13" fillId="2" borderId="1" xfId="5" applyNumberFormat="1" applyFont="1" applyFill="1" applyBorder="1" applyAlignment="1">
      <alignment horizontal="right"/>
    </xf>
    <xf numFmtId="0" fontId="13" fillId="2" borderId="8" xfId="5" applyFont="1" applyFill="1" applyBorder="1"/>
    <xf numFmtId="0" fontId="13" fillId="2" borderId="10" xfId="5" applyFont="1" applyFill="1" applyBorder="1"/>
    <xf numFmtId="0" fontId="13" fillId="2" borderId="12" xfId="5" applyFont="1" applyFill="1" applyBorder="1"/>
    <xf numFmtId="0" fontId="13" fillId="2" borderId="2" xfId="5" applyFont="1" applyFill="1" applyBorder="1"/>
    <xf numFmtId="0" fontId="13" fillId="2" borderId="3" xfId="5" applyFont="1" applyFill="1" applyBorder="1"/>
    <xf numFmtId="166" fontId="13" fillId="2" borderId="3" xfId="5" applyNumberFormat="1" applyFont="1" applyFill="1" applyBorder="1" applyAlignment="1">
      <alignment horizontal="right"/>
    </xf>
    <xf numFmtId="0" fontId="13" fillId="2" borderId="4" xfId="5" applyFont="1" applyFill="1" applyBorder="1"/>
    <xf numFmtId="0" fontId="50" fillId="2" borderId="3" xfId="5" applyFont="1" applyFill="1" applyBorder="1"/>
    <xf numFmtId="0" fontId="50" fillId="2" borderId="4" xfId="5" applyFont="1" applyFill="1" applyBorder="1"/>
    <xf numFmtId="0" fontId="50" fillId="2" borderId="7" xfId="5" applyFont="1" applyFill="1" applyBorder="1"/>
    <xf numFmtId="0" fontId="50" fillId="2" borderId="8" xfId="5" applyFont="1" applyFill="1" applyBorder="1"/>
    <xf numFmtId="0" fontId="50" fillId="2" borderId="0" xfId="5" applyFont="1" applyFill="1"/>
    <xf numFmtId="0" fontId="50" fillId="2" borderId="10" xfId="5" applyFont="1" applyFill="1" applyBorder="1"/>
    <xf numFmtId="0" fontId="50" fillId="2" borderId="1" xfId="5" applyFont="1" applyFill="1" applyBorder="1"/>
    <xf numFmtId="0" fontId="50" fillId="2" borderId="12" xfId="5" applyFont="1" applyFill="1" applyBorder="1"/>
    <xf numFmtId="0" fontId="45" fillId="0" borderId="44" xfId="0" applyFont="1" applyBorder="1"/>
    <xf numFmtId="0" fontId="45" fillId="0" borderId="35" xfId="0" applyFont="1" applyBorder="1"/>
    <xf numFmtId="0" fontId="45" fillId="0" borderId="26" xfId="0" applyFont="1" applyBorder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4" fillId="5" borderId="6" xfId="1" applyFont="1" applyFill="1" applyBorder="1" applyAlignment="1">
      <alignment horizontal="center"/>
    </xf>
    <xf numFmtId="0" fontId="14" fillId="5" borderId="7" xfId="1" applyFont="1" applyFill="1" applyBorder="1" applyAlignment="1">
      <alignment horizontal="center"/>
    </xf>
    <xf numFmtId="0" fontId="14" fillId="5" borderId="8" xfId="1" applyFont="1" applyFill="1" applyBorder="1" applyAlignment="1">
      <alignment horizontal="center"/>
    </xf>
    <xf numFmtId="0" fontId="24" fillId="7" borderId="6" xfId="0" applyFont="1" applyFill="1" applyBorder="1" applyAlignment="1">
      <alignment horizontal="center"/>
    </xf>
    <xf numFmtId="0" fontId="24" fillId="7" borderId="8" xfId="0" applyFont="1" applyFill="1" applyBorder="1" applyAlignment="1">
      <alignment horizontal="center"/>
    </xf>
    <xf numFmtId="0" fontId="26" fillId="7" borderId="5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8" fillId="7" borderId="5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9" fillId="7" borderId="5" xfId="0" applyFont="1" applyFill="1" applyBorder="1" applyAlignment="1">
      <alignment horizontal="center" vertical="center"/>
    </xf>
    <xf numFmtId="0" fontId="29" fillId="7" borderId="14" xfId="0" applyFont="1" applyFill="1" applyBorder="1" applyAlignment="1">
      <alignment horizontal="center" vertical="center"/>
    </xf>
    <xf numFmtId="0" fontId="43" fillId="7" borderId="9" xfId="0" applyFont="1" applyFill="1" applyBorder="1" applyAlignment="1">
      <alignment horizontal="center"/>
    </xf>
    <xf numFmtId="0" fontId="43" fillId="7" borderId="10" xfId="0" applyFont="1" applyFill="1" applyBorder="1" applyAlignment="1">
      <alignment horizontal="center"/>
    </xf>
    <xf numFmtId="0" fontId="28" fillId="7" borderId="8" xfId="0" applyFont="1" applyFill="1" applyBorder="1" applyAlignment="1">
      <alignment horizontal="center" vertical="center"/>
    </xf>
    <xf numFmtId="0" fontId="28" fillId="7" borderId="12" xfId="0" applyFont="1" applyFill="1" applyBorder="1" applyAlignment="1">
      <alignment horizontal="center" vertical="center"/>
    </xf>
    <xf numFmtId="0" fontId="29" fillId="7" borderId="21" xfId="0" applyFont="1" applyFill="1" applyBorder="1" applyAlignment="1">
      <alignment horizontal="center" vertical="center"/>
    </xf>
    <xf numFmtId="0" fontId="29" fillId="7" borderId="28" xfId="0" applyFont="1" applyFill="1" applyBorder="1" applyAlignment="1">
      <alignment horizontal="center" vertical="center"/>
    </xf>
    <xf numFmtId="0" fontId="43" fillId="7" borderId="11" xfId="0" applyFont="1" applyFill="1" applyBorder="1" applyAlignment="1">
      <alignment horizontal="center"/>
    </xf>
    <xf numFmtId="0" fontId="43" fillId="7" borderId="12" xfId="0" applyFont="1" applyFill="1" applyBorder="1" applyAlignment="1">
      <alignment horizontal="center"/>
    </xf>
    <xf numFmtId="0" fontId="33" fillId="2" borderId="2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33" fillId="2" borderId="4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3" fillId="2" borderId="12" xfId="0" applyFont="1" applyFill="1" applyBorder="1" applyAlignment="1">
      <alignment horizontal="center"/>
    </xf>
    <xf numFmtId="0" fontId="31" fillId="5" borderId="2" xfId="0" applyFont="1" applyFill="1" applyBorder="1" applyAlignment="1">
      <alignment horizontal="center"/>
    </xf>
    <xf numFmtId="0" fontId="31" fillId="5" borderId="3" xfId="0" applyFont="1" applyFill="1" applyBorder="1" applyAlignment="1">
      <alignment horizontal="center"/>
    </xf>
    <xf numFmtId="0" fontId="31" fillId="5" borderId="4" xfId="0" applyFont="1" applyFill="1" applyBorder="1" applyAlignment="1">
      <alignment horizontal="center"/>
    </xf>
    <xf numFmtId="0" fontId="32" fillId="7" borderId="9" xfId="0" applyFont="1" applyFill="1" applyBorder="1" applyAlignment="1">
      <alignment horizontal="center"/>
    </xf>
    <xf numFmtId="0" fontId="32" fillId="7" borderId="10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164" fontId="49" fillId="2" borderId="0" xfId="0" applyNumberFormat="1" applyFont="1" applyFill="1" applyAlignment="1">
      <alignment horizontal="center"/>
    </xf>
    <xf numFmtId="164" fontId="23" fillId="5" borderId="2" xfId="0" applyNumberFormat="1" applyFont="1" applyFill="1" applyBorder="1" applyAlignment="1">
      <alignment horizontal="center"/>
    </xf>
    <xf numFmtId="164" fontId="23" fillId="5" borderId="4" xfId="0" applyNumberFormat="1" applyFont="1" applyFill="1" applyBorder="1" applyAlignment="1">
      <alignment horizontal="center"/>
    </xf>
    <xf numFmtId="0" fontId="42" fillId="7" borderId="6" xfId="0" applyFont="1" applyFill="1" applyBorder="1" applyAlignment="1">
      <alignment horizontal="center"/>
    </xf>
    <xf numFmtId="0" fontId="42" fillId="7" borderId="8" xfId="0" applyFont="1" applyFill="1" applyBorder="1" applyAlignment="1">
      <alignment horizontal="center"/>
    </xf>
    <xf numFmtId="0" fontId="28" fillId="7" borderId="15" xfId="0" applyFont="1" applyFill="1" applyBorder="1" applyAlignment="1">
      <alignment horizontal="center" vertical="center"/>
    </xf>
    <xf numFmtId="164" fontId="17" fillId="7" borderId="0" xfId="0" applyNumberFormat="1" applyFont="1" applyFill="1" applyAlignment="1">
      <alignment horizontal="center" vertical="center"/>
    </xf>
    <xf numFmtId="164" fontId="19" fillId="7" borderId="0" xfId="0" applyNumberFormat="1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/>
    </xf>
  </cellXfs>
  <cellStyles count="6">
    <cellStyle name="Encabezado 4" xfId="1" builtinId="19"/>
    <cellStyle name="Normal" xfId="0" builtinId="0"/>
    <cellStyle name="Normal_Hoja1" xfId="4"/>
    <cellStyle name="Normal_Hoja1_1" xfId="5"/>
    <cellStyle name="Normal_Hoja2" xfId="3"/>
    <cellStyle name="Normal_Hoja3" xfId="2"/>
  </cellStyles>
  <dxfs count="0"/>
  <tableStyles count="0" defaultTableStyle="TableStyleMedium2" defaultPivotStyle="PivotStyleLight16"/>
  <colors>
    <mruColors>
      <color rgb="FF379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426747</xdr:colOff>
      <xdr:row>15</xdr:row>
      <xdr:rowOff>868</xdr:rowOff>
    </xdr:from>
    <xdr:ext cx="184730" cy="937629"/>
    <xdr:sp macro="" textlink="">
      <xdr:nvSpPr>
        <xdr:cNvPr id="2" name="3 Rectángulo">
          <a:extLst>
            <a:ext uri="{FF2B5EF4-FFF2-40B4-BE49-F238E27FC236}">
              <a16:creationId xmlns:a16="http://schemas.microsoft.com/office/drawing/2014/main" id="{5C07BBDF-E484-4D92-A4CB-DA7C32AC9C45}"/>
            </a:ext>
          </a:extLst>
        </xdr:cNvPr>
        <xdr:cNvSpPr/>
      </xdr:nvSpPr>
      <xdr:spPr>
        <a:xfrm>
          <a:off x="5760747" y="285836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 rtl="0"/>
          <a:endParaRPr lang="es-ES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110029</xdr:colOff>
      <xdr:row>14</xdr:row>
      <xdr:rowOff>34205</xdr:rowOff>
    </xdr:from>
    <xdr:ext cx="5369290" cy="1750864"/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F4ECA0D1-6795-4B3F-9284-CF10EA90C927}"/>
            </a:ext>
          </a:extLst>
        </xdr:cNvPr>
        <xdr:cNvSpPr/>
      </xdr:nvSpPr>
      <xdr:spPr>
        <a:xfrm>
          <a:off x="1634029" y="2701205"/>
          <a:ext cx="5369290" cy="175086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 rtl="0"/>
          <a:r>
            <a:rPr lang="es-ES" sz="5400" b="0" i="1" kern="10" cap="none" spc="0">
              <a:ln w="0"/>
              <a:solidFill>
                <a:srgbClr val="379159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Rockwell Extra Bold" pitchFamily="18" charset="0"/>
              <a:cs typeface="Times New Roman"/>
            </a:rPr>
            <a:t>EXPONORTE</a:t>
          </a:r>
        </a:p>
        <a:p>
          <a:pPr algn="ctr" rtl="0"/>
          <a:r>
            <a:rPr lang="es-ES" sz="5400" b="0" i="1" kern="10" cap="none" spc="0">
              <a:ln w="0"/>
              <a:solidFill>
                <a:srgbClr val="379159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Rockwell Extra Bold" pitchFamily="18" charset="0"/>
              <a:cs typeface="Times New Roman"/>
            </a:rPr>
            <a:t>2025</a:t>
          </a:r>
          <a:endParaRPr lang="es-ES" sz="5400" b="0" cap="none" spc="0">
            <a:ln w="0"/>
            <a:solidFill>
              <a:srgbClr val="379159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9159"/>
  </sheetPr>
  <dimension ref="A1:F35"/>
  <sheetViews>
    <sheetView tabSelected="1" workbookViewId="0">
      <selection activeCell="D23" sqref="D23"/>
    </sheetView>
  </sheetViews>
  <sheetFormatPr baseColWidth="10" defaultRowHeight="15" x14ac:dyDescent="0.25"/>
  <cols>
    <col min="1" max="16384" width="11.42578125" style="2"/>
  </cols>
  <sheetData>
    <row r="1" spans="1:1" x14ac:dyDescent="0.25">
      <c r="A1" s="1"/>
    </row>
    <row r="35" spans="2:6" x14ac:dyDescent="0.25">
      <c r="B35" s="205" t="s">
        <v>0</v>
      </c>
      <c r="C35" s="206"/>
      <c r="D35" s="206"/>
      <c r="E35" s="206"/>
      <c r="F35" s="206"/>
    </row>
  </sheetData>
  <sheetProtection algorithmName="SHA-512" hashValue="dWfD7IqBDoRbXrHwybXiS3TdB2AnLxsGrrHniOVIITjNQ6pgCcSrYKpJRWP3kiQ5qgqaB3hjdYbfkwPe1RxvKQ==" saltValue="t3uLorwvV9d9ed7wOiAZaA==" spinCount="100000" sheet="1" objects="1" scenarios="1"/>
  <mergeCells count="1">
    <mergeCell ref="B35:F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9159"/>
  </sheetPr>
  <dimension ref="A1:I67"/>
  <sheetViews>
    <sheetView workbookViewId="0"/>
  </sheetViews>
  <sheetFormatPr baseColWidth="10" defaultColWidth="11.42578125" defaultRowHeight="15" x14ac:dyDescent="0.25"/>
  <cols>
    <col min="1" max="1" width="11.42578125" style="2"/>
    <col min="2" max="2" width="33.85546875" style="2" bestFit="1" customWidth="1"/>
    <col min="3" max="3" width="32.5703125" style="2" bestFit="1" customWidth="1"/>
    <col min="4" max="4" width="14.5703125" style="2" bestFit="1" customWidth="1"/>
    <col min="5" max="5" width="4" style="2" bestFit="1" customWidth="1"/>
    <col min="6" max="6" width="7.28515625" style="2" customWidth="1"/>
    <col min="7" max="7" width="6.28515625" style="2" bestFit="1" customWidth="1"/>
    <col min="8" max="8" width="26" style="2" bestFit="1" customWidth="1"/>
    <col min="9" max="9" width="25.7109375" style="2" bestFit="1" customWidth="1"/>
    <col min="10" max="16384" width="11.42578125" style="2"/>
  </cols>
  <sheetData>
    <row r="1" spans="1:9" ht="23.25" thickBot="1" x14ac:dyDescent="0.35">
      <c r="A1" s="3" t="s">
        <v>1</v>
      </c>
      <c r="B1" s="3"/>
      <c r="C1" s="4"/>
      <c r="D1" s="4"/>
      <c r="E1" s="4"/>
      <c r="F1" s="5" t="s">
        <v>2</v>
      </c>
      <c r="G1" s="6"/>
      <c r="H1" s="6"/>
      <c r="I1" s="4"/>
    </row>
    <row r="2" spans="1:9" ht="15.75" thickBot="1" x14ac:dyDescent="0.3">
      <c r="A2" s="7"/>
      <c r="B2" s="7"/>
      <c r="C2" s="7"/>
      <c r="D2" s="7"/>
      <c r="E2" s="8"/>
      <c r="F2" s="8"/>
      <c r="G2" s="207" t="s">
        <v>3</v>
      </c>
      <c r="H2" s="208"/>
      <c r="I2" s="209"/>
    </row>
    <row r="3" spans="1:9" ht="15.75" thickBot="1" x14ac:dyDescent="0.3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10" t="s">
        <v>10</v>
      </c>
      <c r="H3" s="9" t="s">
        <v>7</v>
      </c>
      <c r="I3" s="9" t="s">
        <v>11</v>
      </c>
    </row>
    <row r="4" spans="1:9" x14ac:dyDescent="0.25">
      <c r="A4" s="153" t="s">
        <v>388</v>
      </c>
      <c r="B4" s="154" t="s">
        <v>389</v>
      </c>
      <c r="C4" s="154" t="s">
        <v>390</v>
      </c>
      <c r="D4" s="154" t="s">
        <v>15</v>
      </c>
      <c r="E4" s="154" t="s">
        <v>28</v>
      </c>
      <c r="F4" s="166">
        <v>1</v>
      </c>
      <c r="G4" s="155">
        <v>5</v>
      </c>
      <c r="H4" s="174"/>
      <c r="I4" s="175"/>
    </row>
    <row r="5" spans="1:9" x14ac:dyDescent="0.25">
      <c r="A5" s="156" t="s">
        <v>12</v>
      </c>
      <c r="B5" s="157" t="s">
        <v>13</v>
      </c>
      <c r="C5" s="157" t="s">
        <v>14</v>
      </c>
      <c r="D5" s="157" t="s">
        <v>15</v>
      </c>
      <c r="E5" s="157" t="s">
        <v>28</v>
      </c>
      <c r="F5" s="167">
        <v>2</v>
      </c>
      <c r="G5" s="158">
        <v>1</v>
      </c>
      <c r="H5" s="170" t="s">
        <v>16</v>
      </c>
      <c r="I5" s="176"/>
    </row>
    <row r="6" spans="1:9" x14ac:dyDescent="0.25">
      <c r="A6" s="156" t="s">
        <v>18</v>
      </c>
      <c r="B6" s="157" t="s">
        <v>19</v>
      </c>
      <c r="C6" s="157" t="s">
        <v>20</v>
      </c>
      <c r="D6" s="157" t="s">
        <v>15</v>
      </c>
      <c r="E6" s="157" t="s">
        <v>28</v>
      </c>
      <c r="F6" s="167">
        <v>3</v>
      </c>
      <c r="G6" s="158">
        <v>3</v>
      </c>
      <c r="H6" s="170"/>
      <c r="I6" s="176"/>
    </row>
    <row r="7" spans="1:9" x14ac:dyDescent="0.25">
      <c r="A7" s="156" t="s">
        <v>21</v>
      </c>
      <c r="B7" s="157" t="s">
        <v>13</v>
      </c>
      <c r="C7" s="157" t="s">
        <v>22</v>
      </c>
      <c r="D7" s="157" t="s">
        <v>15</v>
      </c>
      <c r="E7" s="157" t="s">
        <v>28</v>
      </c>
      <c r="F7" s="167">
        <v>4</v>
      </c>
      <c r="G7" s="158">
        <v>2</v>
      </c>
      <c r="H7" s="170"/>
      <c r="I7" s="176"/>
    </row>
    <row r="8" spans="1:9" x14ac:dyDescent="0.25">
      <c r="A8" s="156" t="s">
        <v>23</v>
      </c>
      <c r="B8" s="157" t="s">
        <v>13</v>
      </c>
      <c r="C8" s="157" t="s">
        <v>24</v>
      </c>
      <c r="D8" s="157" t="s">
        <v>15</v>
      </c>
      <c r="E8" s="157" t="s">
        <v>28</v>
      </c>
      <c r="F8" s="167">
        <v>5</v>
      </c>
      <c r="G8" s="158">
        <v>4</v>
      </c>
      <c r="H8" s="170"/>
      <c r="I8" s="176"/>
    </row>
    <row r="9" spans="1:9" x14ac:dyDescent="0.25">
      <c r="A9" s="156" t="s">
        <v>391</v>
      </c>
      <c r="B9" s="157" t="s">
        <v>30</v>
      </c>
      <c r="C9" s="157" t="s">
        <v>392</v>
      </c>
      <c r="D9" s="157" t="s">
        <v>15</v>
      </c>
      <c r="E9" s="157" t="s">
        <v>34</v>
      </c>
      <c r="F9" s="167">
        <v>6</v>
      </c>
      <c r="G9" s="158">
        <v>4</v>
      </c>
      <c r="H9" s="170"/>
      <c r="I9" s="176"/>
    </row>
    <row r="10" spans="1:9" x14ac:dyDescent="0.25">
      <c r="A10" s="156" t="s">
        <v>25</v>
      </c>
      <c r="B10" s="157" t="s">
        <v>26</v>
      </c>
      <c r="C10" s="157" t="s">
        <v>27</v>
      </c>
      <c r="D10" s="157" t="s">
        <v>15</v>
      </c>
      <c r="E10" s="157" t="s">
        <v>34</v>
      </c>
      <c r="F10" s="167">
        <v>7</v>
      </c>
      <c r="G10" s="158">
        <v>3</v>
      </c>
      <c r="H10" s="170"/>
      <c r="I10" s="176"/>
    </row>
    <row r="11" spans="1:9" x14ac:dyDescent="0.25">
      <c r="A11" s="156" t="s">
        <v>393</v>
      </c>
      <c r="B11" s="157" t="s">
        <v>19</v>
      </c>
      <c r="C11" s="157" t="s">
        <v>394</v>
      </c>
      <c r="D11" s="157" t="s">
        <v>15</v>
      </c>
      <c r="E11" s="157" t="s">
        <v>34</v>
      </c>
      <c r="F11" s="167">
        <v>8</v>
      </c>
      <c r="G11" s="158">
        <v>5</v>
      </c>
      <c r="H11" s="170"/>
      <c r="I11" s="176"/>
    </row>
    <row r="12" spans="1:9" x14ac:dyDescent="0.25">
      <c r="A12" s="156" t="s">
        <v>29</v>
      </c>
      <c r="B12" s="157" t="s">
        <v>30</v>
      </c>
      <c r="C12" s="157" t="s">
        <v>31</v>
      </c>
      <c r="D12" s="157" t="s">
        <v>15</v>
      </c>
      <c r="E12" s="157" t="s">
        <v>34</v>
      </c>
      <c r="F12" s="167">
        <v>9</v>
      </c>
      <c r="G12" s="158">
        <v>2</v>
      </c>
      <c r="H12" s="170"/>
      <c r="I12" s="176"/>
    </row>
    <row r="13" spans="1:9" ht="15.75" thickBot="1" x14ac:dyDescent="0.3">
      <c r="A13" s="160" t="s">
        <v>32</v>
      </c>
      <c r="B13" s="161" t="s">
        <v>30</v>
      </c>
      <c r="C13" s="161" t="s">
        <v>33</v>
      </c>
      <c r="D13" s="161" t="s">
        <v>15</v>
      </c>
      <c r="E13" s="161" t="s">
        <v>34</v>
      </c>
      <c r="F13" s="168">
        <v>10</v>
      </c>
      <c r="G13" s="162">
        <v>1</v>
      </c>
      <c r="H13" s="171" t="s">
        <v>35</v>
      </c>
      <c r="I13" s="173"/>
    </row>
    <row r="14" spans="1:9" x14ac:dyDescent="0.25">
      <c r="A14" s="153" t="s">
        <v>36</v>
      </c>
      <c r="B14" s="154" t="s">
        <v>37</v>
      </c>
      <c r="C14" s="154" t="s">
        <v>38</v>
      </c>
      <c r="D14" s="154" t="s">
        <v>39</v>
      </c>
      <c r="E14" s="154" t="s">
        <v>40</v>
      </c>
      <c r="F14" s="166">
        <v>11</v>
      </c>
      <c r="G14" s="155">
        <v>2</v>
      </c>
      <c r="H14" s="174"/>
      <c r="I14" s="175"/>
    </row>
    <row r="15" spans="1:9" x14ac:dyDescent="0.25">
      <c r="A15" s="156" t="s">
        <v>41</v>
      </c>
      <c r="B15" s="157" t="s">
        <v>30</v>
      </c>
      <c r="C15" s="157" t="s">
        <v>43</v>
      </c>
      <c r="D15" s="157" t="s">
        <v>39</v>
      </c>
      <c r="E15" s="157" t="s">
        <v>40</v>
      </c>
      <c r="F15" s="167">
        <v>12</v>
      </c>
      <c r="G15" s="158">
        <v>1</v>
      </c>
      <c r="H15" s="170" t="s">
        <v>63</v>
      </c>
      <c r="I15" s="176"/>
    </row>
    <row r="16" spans="1:9" x14ac:dyDescent="0.25">
      <c r="A16" s="156" t="s">
        <v>44</v>
      </c>
      <c r="B16" s="157" t="s">
        <v>26</v>
      </c>
      <c r="C16" s="157" t="s">
        <v>45</v>
      </c>
      <c r="D16" s="157" t="s">
        <v>39</v>
      </c>
      <c r="E16" s="157" t="s">
        <v>48</v>
      </c>
      <c r="F16" s="167">
        <v>13</v>
      </c>
      <c r="G16" s="158">
        <v>2</v>
      </c>
      <c r="H16" s="170"/>
      <c r="I16" s="176"/>
    </row>
    <row r="17" spans="1:9" x14ac:dyDescent="0.25">
      <c r="A17" s="156" t="s">
        <v>46</v>
      </c>
      <c r="B17" s="157" t="s">
        <v>30</v>
      </c>
      <c r="C17" s="157" t="s">
        <v>47</v>
      </c>
      <c r="D17" s="157" t="s">
        <v>39</v>
      </c>
      <c r="E17" s="157" t="s">
        <v>48</v>
      </c>
      <c r="F17" s="167">
        <v>14</v>
      </c>
      <c r="G17" s="158">
        <v>1</v>
      </c>
      <c r="H17" s="170" t="s">
        <v>53</v>
      </c>
      <c r="I17" s="176"/>
    </row>
    <row r="18" spans="1:9" x14ac:dyDescent="0.25">
      <c r="A18" s="156" t="s">
        <v>395</v>
      </c>
      <c r="B18" s="157" t="s">
        <v>396</v>
      </c>
      <c r="C18" s="157" t="s">
        <v>397</v>
      </c>
      <c r="D18" s="157" t="s">
        <v>39</v>
      </c>
      <c r="E18" s="157" t="s">
        <v>48</v>
      </c>
      <c r="F18" s="167">
        <v>15</v>
      </c>
      <c r="G18" s="158">
        <v>3</v>
      </c>
      <c r="H18" s="170"/>
      <c r="I18" s="176"/>
    </row>
    <row r="19" spans="1:9" x14ac:dyDescent="0.25">
      <c r="A19" s="156" t="s">
        <v>49</v>
      </c>
      <c r="B19" s="157" t="s">
        <v>37</v>
      </c>
      <c r="C19" s="157" t="s">
        <v>50</v>
      </c>
      <c r="D19" s="157" t="s">
        <v>39</v>
      </c>
      <c r="E19" s="157" t="s">
        <v>60</v>
      </c>
      <c r="F19" s="167">
        <v>16</v>
      </c>
      <c r="G19" s="158">
        <v>5</v>
      </c>
      <c r="H19" s="170"/>
      <c r="I19" s="176"/>
    </row>
    <row r="20" spans="1:9" x14ac:dyDescent="0.25">
      <c r="A20" s="156" t="s">
        <v>51</v>
      </c>
      <c r="B20" s="157" t="s">
        <v>19</v>
      </c>
      <c r="C20" s="157" t="s">
        <v>52</v>
      </c>
      <c r="D20" s="157" t="s">
        <v>39</v>
      </c>
      <c r="E20" s="157" t="s">
        <v>60</v>
      </c>
      <c r="F20" s="167">
        <v>17</v>
      </c>
      <c r="G20" s="158">
        <v>4</v>
      </c>
      <c r="H20" s="170"/>
      <c r="I20" s="176"/>
    </row>
    <row r="21" spans="1:9" x14ac:dyDescent="0.25">
      <c r="A21" s="156" t="s">
        <v>54</v>
      </c>
      <c r="B21" s="157" t="s">
        <v>19</v>
      </c>
      <c r="C21" s="157" t="s">
        <v>55</v>
      </c>
      <c r="D21" s="157" t="s">
        <v>39</v>
      </c>
      <c r="E21" s="157" t="s">
        <v>60</v>
      </c>
      <c r="F21" s="167">
        <v>18</v>
      </c>
      <c r="G21" s="158">
        <v>6</v>
      </c>
      <c r="H21" s="170"/>
      <c r="I21" s="176"/>
    </row>
    <row r="22" spans="1:9" x14ac:dyDescent="0.25">
      <c r="A22" s="156" t="s">
        <v>56</v>
      </c>
      <c r="B22" s="157" t="s">
        <v>26</v>
      </c>
      <c r="C22" s="157" t="s">
        <v>57</v>
      </c>
      <c r="D22" s="157" t="s">
        <v>39</v>
      </c>
      <c r="E22" s="157" t="s">
        <v>60</v>
      </c>
      <c r="F22" s="167">
        <v>19</v>
      </c>
      <c r="G22" s="158">
        <v>1</v>
      </c>
      <c r="H22" s="170"/>
      <c r="I22" s="176"/>
    </row>
    <row r="23" spans="1:9" x14ac:dyDescent="0.25">
      <c r="A23" s="156" t="s">
        <v>58</v>
      </c>
      <c r="B23" s="157" t="s">
        <v>37</v>
      </c>
      <c r="C23" s="157" t="s">
        <v>59</v>
      </c>
      <c r="D23" s="157" t="s">
        <v>39</v>
      </c>
      <c r="E23" s="157" t="s">
        <v>60</v>
      </c>
      <c r="F23" s="167">
        <v>20</v>
      </c>
      <c r="G23" s="158">
        <v>7</v>
      </c>
      <c r="H23" s="170"/>
      <c r="I23" s="176"/>
    </row>
    <row r="24" spans="1:9" x14ac:dyDescent="0.25">
      <c r="A24" s="156" t="s">
        <v>61</v>
      </c>
      <c r="B24" s="157" t="s">
        <v>30</v>
      </c>
      <c r="C24" s="157" t="s">
        <v>62</v>
      </c>
      <c r="D24" s="157" t="s">
        <v>39</v>
      </c>
      <c r="E24" s="157" t="s">
        <v>60</v>
      </c>
      <c r="F24" s="167">
        <v>21</v>
      </c>
      <c r="G24" s="158">
        <v>2</v>
      </c>
      <c r="H24" s="170"/>
      <c r="I24" s="176"/>
    </row>
    <row r="25" spans="1:9" ht="15.75" thickBot="1" x14ac:dyDescent="0.3">
      <c r="A25" s="160" t="s">
        <v>64</v>
      </c>
      <c r="B25" s="161" t="s">
        <v>26</v>
      </c>
      <c r="C25" s="161" t="s">
        <v>65</v>
      </c>
      <c r="D25" s="161" t="s">
        <v>39</v>
      </c>
      <c r="E25" s="161" t="s">
        <v>60</v>
      </c>
      <c r="F25" s="168">
        <v>22</v>
      </c>
      <c r="G25" s="162">
        <v>3</v>
      </c>
      <c r="H25" s="171"/>
      <c r="I25" s="173"/>
    </row>
    <row r="26" spans="1:9" x14ac:dyDescent="0.25">
      <c r="A26" s="153" t="s">
        <v>68</v>
      </c>
      <c r="B26" s="154" t="s">
        <v>19</v>
      </c>
      <c r="C26" s="154" t="s">
        <v>69</v>
      </c>
      <c r="D26" s="154" t="s">
        <v>66</v>
      </c>
      <c r="E26" s="154" t="s">
        <v>67</v>
      </c>
      <c r="F26" s="166">
        <v>23</v>
      </c>
      <c r="G26" s="155">
        <v>1</v>
      </c>
      <c r="H26" s="174"/>
      <c r="I26" s="175"/>
    </row>
    <row r="27" spans="1:9" x14ac:dyDescent="0.25">
      <c r="A27" s="156" t="s">
        <v>70</v>
      </c>
      <c r="B27" s="157" t="s">
        <v>26</v>
      </c>
      <c r="C27" s="157" t="s">
        <v>71</v>
      </c>
      <c r="D27" s="157" t="s">
        <v>66</v>
      </c>
      <c r="E27" s="157" t="s">
        <v>75</v>
      </c>
      <c r="F27" s="167">
        <v>24</v>
      </c>
      <c r="G27" s="158">
        <v>1</v>
      </c>
      <c r="H27" s="170"/>
      <c r="I27" s="176"/>
    </row>
    <row r="28" spans="1:9" x14ac:dyDescent="0.25">
      <c r="A28" s="156" t="s">
        <v>73</v>
      </c>
      <c r="B28" s="157" t="s">
        <v>26</v>
      </c>
      <c r="C28" s="157" t="s">
        <v>74</v>
      </c>
      <c r="D28" s="157" t="s">
        <v>66</v>
      </c>
      <c r="E28" s="157" t="s">
        <v>75</v>
      </c>
      <c r="F28" s="167">
        <v>25</v>
      </c>
      <c r="G28" s="158">
        <v>2</v>
      </c>
      <c r="H28" s="170"/>
      <c r="I28" s="176"/>
    </row>
    <row r="29" spans="1:9" x14ac:dyDescent="0.25">
      <c r="A29" s="156" t="s">
        <v>76</v>
      </c>
      <c r="B29" s="157" t="s">
        <v>30</v>
      </c>
      <c r="C29" s="157" t="s">
        <v>77</v>
      </c>
      <c r="D29" s="157" t="s">
        <v>66</v>
      </c>
      <c r="E29" s="157" t="s">
        <v>146</v>
      </c>
      <c r="F29" s="167">
        <v>26</v>
      </c>
      <c r="G29" s="158">
        <v>1</v>
      </c>
      <c r="H29" s="170" t="s">
        <v>78</v>
      </c>
      <c r="I29" s="176" t="s">
        <v>79</v>
      </c>
    </row>
    <row r="30" spans="1:9" ht="15.75" thickBot="1" x14ac:dyDescent="0.3">
      <c r="A30" s="160" t="s">
        <v>80</v>
      </c>
      <c r="B30" s="161" t="s">
        <v>30</v>
      </c>
      <c r="C30" s="161" t="s">
        <v>81</v>
      </c>
      <c r="D30" s="161" t="s">
        <v>66</v>
      </c>
      <c r="E30" s="161" t="s">
        <v>146</v>
      </c>
      <c r="F30" s="168">
        <v>27</v>
      </c>
      <c r="G30" s="162">
        <v>2</v>
      </c>
      <c r="H30" s="171" t="s">
        <v>72</v>
      </c>
      <c r="I30" s="173" t="s">
        <v>17</v>
      </c>
    </row>
    <row r="31" spans="1:9" x14ac:dyDescent="0.25">
      <c r="A31" s="153" t="s">
        <v>84</v>
      </c>
      <c r="B31" s="154" t="s">
        <v>19</v>
      </c>
      <c r="C31" s="154" t="s">
        <v>85</v>
      </c>
      <c r="D31" s="154" t="s">
        <v>82</v>
      </c>
      <c r="E31" s="154" t="s">
        <v>86</v>
      </c>
      <c r="F31" s="166">
        <v>28</v>
      </c>
      <c r="G31" s="155">
        <v>2</v>
      </c>
      <c r="H31" s="174"/>
      <c r="I31" s="175"/>
    </row>
    <row r="32" spans="1:9" x14ac:dyDescent="0.25">
      <c r="A32" s="156" t="s">
        <v>87</v>
      </c>
      <c r="B32" s="157" t="s">
        <v>19</v>
      </c>
      <c r="C32" s="157" t="s">
        <v>88</v>
      </c>
      <c r="D32" s="157" t="s">
        <v>82</v>
      </c>
      <c r="E32" s="157" t="s">
        <v>86</v>
      </c>
      <c r="F32" s="167">
        <v>29</v>
      </c>
      <c r="G32" s="158">
        <v>1</v>
      </c>
      <c r="H32" s="170" t="s">
        <v>92</v>
      </c>
      <c r="I32" s="176"/>
    </row>
    <row r="33" spans="1:9" ht="15.75" thickBot="1" x14ac:dyDescent="0.3">
      <c r="A33" s="160" t="s">
        <v>89</v>
      </c>
      <c r="B33" s="161" t="s">
        <v>19</v>
      </c>
      <c r="C33" s="161" t="s">
        <v>90</v>
      </c>
      <c r="D33" s="161" t="s">
        <v>82</v>
      </c>
      <c r="E33" s="161" t="s">
        <v>91</v>
      </c>
      <c r="F33" s="168">
        <v>30</v>
      </c>
      <c r="G33" s="162">
        <v>1</v>
      </c>
      <c r="H33" s="171" t="s">
        <v>93</v>
      </c>
      <c r="I33" s="173"/>
    </row>
    <row r="34" spans="1:9" ht="15.75" thickBot="1" x14ac:dyDescent="0.3">
      <c r="A34" s="163" t="s">
        <v>96</v>
      </c>
      <c r="B34" s="164" t="s">
        <v>30</v>
      </c>
      <c r="C34" s="164" t="s">
        <v>97</v>
      </c>
      <c r="D34" s="164" t="s">
        <v>94</v>
      </c>
      <c r="E34" s="164" t="s">
        <v>95</v>
      </c>
      <c r="F34" s="169">
        <v>31</v>
      </c>
      <c r="G34" s="165">
        <v>1</v>
      </c>
      <c r="H34" s="172" t="s">
        <v>101</v>
      </c>
      <c r="I34" s="177" t="s">
        <v>113</v>
      </c>
    </row>
    <row r="35" spans="1:9" x14ac:dyDescent="0.25">
      <c r="A35" s="156" t="s">
        <v>99</v>
      </c>
      <c r="B35" s="157" t="s">
        <v>30</v>
      </c>
      <c r="C35" s="157" t="s">
        <v>100</v>
      </c>
      <c r="D35" s="157" t="s">
        <v>103</v>
      </c>
      <c r="E35" s="157" t="s">
        <v>104</v>
      </c>
      <c r="F35" s="167">
        <v>32</v>
      </c>
      <c r="G35" s="158">
        <v>1</v>
      </c>
      <c r="H35" s="170" t="s">
        <v>105</v>
      </c>
      <c r="I35" s="176"/>
    </row>
    <row r="36" spans="1:9" x14ac:dyDescent="0.25">
      <c r="A36" s="156" t="s">
        <v>106</v>
      </c>
      <c r="B36" s="157" t="s">
        <v>26</v>
      </c>
      <c r="C36" s="157" t="s">
        <v>107</v>
      </c>
      <c r="D36" s="157" t="s">
        <v>103</v>
      </c>
      <c r="E36" s="157" t="s">
        <v>104</v>
      </c>
      <c r="F36" s="167">
        <v>33</v>
      </c>
      <c r="G36" s="158">
        <v>2</v>
      </c>
      <c r="H36" s="170"/>
      <c r="I36" s="176"/>
    </row>
    <row r="37" spans="1:9" x14ac:dyDescent="0.25">
      <c r="A37" s="156" t="s">
        <v>398</v>
      </c>
      <c r="B37" s="157" t="s">
        <v>30</v>
      </c>
      <c r="C37" s="157" t="s">
        <v>399</v>
      </c>
      <c r="D37" s="157" t="s">
        <v>103</v>
      </c>
      <c r="E37" s="157" t="s">
        <v>108</v>
      </c>
      <c r="F37" s="167">
        <v>34</v>
      </c>
      <c r="G37" s="159"/>
      <c r="H37" s="170"/>
      <c r="I37" s="176"/>
    </row>
    <row r="38" spans="1:9" ht="15.75" thickBot="1" x14ac:dyDescent="0.3">
      <c r="A38" s="160" t="s">
        <v>109</v>
      </c>
      <c r="B38" s="161" t="s">
        <v>26</v>
      </c>
      <c r="C38" s="161" t="s">
        <v>110</v>
      </c>
      <c r="D38" s="161" t="s">
        <v>103</v>
      </c>
      <c r="E38" s="161" t="s">
        <v>111</v>
      </c>
      <c r="F38" s="168">
        <v>35</v>
      </c>
      <c r="G38" s="162">
        <v>1</v>
      </c>
      <c r="H38" s="171" t="s">
        <v>112</v>
      </c>
      <c r="I38" s="173" t="s">
        <v>11</v>
      </c>
    </row>
    <row r="39" spans="1:9" x14ac:dyDescent="0.25">
      <c r="A39" s="13"/>
      <c r="B39" s="13"/>
      <c r="C39" s="13"/>
      <c r="D39" s="13"/>
      <c r="E39" s="13"/>
      <c r="F39" s="13"/>
      <c r="G39" s="15"/>
      <c r="H39" s="13"/>
      <c r="I39" s="13"/>
    </row>
    <row r="40" spans="1:9" ht="23.25" thickBot="1" x14ac:dyDescent="0.35">
      <c r="A40" s="3" t="s">
        <v>1</v>
      </c>
      <c r="B40" s="3"/>
      <c r="C40" s="4"/>
      <c r="D40" s="4"/>
      <c r="E40" s="4"/>
      <c r="F40" s="5" t="s">
        <v>114</v>
      </c>
      <c r="G40" s="6"/>
      <c r="H40" s="6"/>
      <c r="I40" s="4"/>
    </row>
    <row r="41" spans="1:9" ht="15.75" thickBot="1" x14ac:dyDescent="0.3">
      <c r="A41" s="7"/>
      <c r="B41" s="7"/>
      <c r="C41" s="7"/>
      <c r="D41" s="7"/>
      <c r="E41" s="8"/>
      <c r="F41" s="8"/>
      <c r="G41" s="207" t="s">
        <v>3</v>
      </c>
      <c r="H41" s="208"/>
      <c r="I41" s="209"/>
    </row>
    <row r="42" spans="1:9" ht="15.75" thickBot="1" x14ac:dyDescent="0.3">
      <c r="A42" s="9" t="s">
        <v>4</v>
      </c>
      <c r="B42" s="9" t="s">
        <v>5</v>
      </c>
      <c r="C42" s="9" t="s">
        <v>6</v>
      </c>
      <c r="D42" s="9" t="s">
        <v>7</v>
      </c>
      <c r="E42" s="9" t="s">
        <v>8</v>
      </c>
      <c r="F42" s="10" t="s">
        <v>9</v>
      </c>
      <c r="G42" s="10" t="s">
        <v>10</v>
      </c>
      <c r="H42" s="9" t="s">
        <v>7</v>
      </c>
      <c r="I42" s="9" t="s">
        <v>11</v>
      </c>
    </row>
    <row r="43" spans="1:9" x14ac:dyDescent="0.25">
      <c r="A43" s="153" t="s">
        <v>400</v>
      </c>
      <c r="B43" s="154" t="s">
        <v>19</v>
      </c>
      <c r="C43" s="154" t="s">
        <v>401</v>
      </c>
      <c r="D43" s="154" t="s">
        <v>117</v>
      </c>
      <c r="E43" s="154" t="s">
        <v>28</v>
      </c>
      <c r="F43" s="166">
        <v>36</v>
      </c>
      <c r="G43" s="155">
        <v>2</v>
      </c>
      <c r="H43" s="174"/>
      <c r="I43" s="175"/>
    </row>
    <row r="44" spans="1:9" x14ac:dyDescent="0.25">
      <c r="A44" s="156" t="s">
        <v>402</v>
      </c>
      <c r="B44" s="157" t="s">
        <v>30</v>
      </c>
      <c r="C44" s="157" t="s">
        <v>403</v>
      </c>
      <c r="D44" s="157" t="s">
        <v>117</v>
      </c>
      <c r="E44" s="157" t="s">
        <v>28</v>
      </c>
      <c r="F44" s="167">
        <v>37</v>
      </c>
      <c r="G44" s="158">
        <v>1</v>
      </c>
      <c r="H44" s="170"/>
      <c r="I44" s="176"/>
    </row>
    <row r="45" spans="1:9" x14ac:dyDescent="0.25">
      <c r="A45" s="156" t="s">
        <v>115</v>
      </c>
      <c r="B45" s="157" t="s">
        <v>13</v>
      </c>
      <c r="C45" s="157" t="s">
        <v>116</v>
      </c>
      <c r="D45" s="157" t="s">
        <v>117</v>
      </c>
      <c r="E45" s="157" t="s">
        <v>34</v>
      </c>
      <c r="F45" s="167">
        <v>38</v>
      </c>
      <c r="G45" s="158">
        <v>2</v>
      </c>
      <c r="H45" s="170"/>
      <c r="I45" s="176"/>
    </row>
    <row r="46" spans="1:9" x14ac:dyDescent="0.25">
      <c r="A46" s="156" t="s">
        <v>118</v>
      </c>
      <c r="B46" s="157" t="s">
        <v>13</v>
      </c>
      <c r="C46" s="157" t="s">
        <v>119</v>
      </c>
      <c r="D46" s="157" t="s">
        <v>117</v>
      </c>
      <c r="E46" s="157" t="s">
        <v>34</v>
      </c>
      <c r="F46" s="167">
        <v>39</v>
      </c>
      <c r="G46" s="158">
        <v>1</v>
      </c>
      <c r="H46" s="170" t="s">
        <v>120</v>
      </c>
      <c r="I46" s="176"/>
    </row>
    <row r="47" spans="1:9" x14ac:dyDescent="0.25">
      <c r="A47" s="156" t="s">
        <v>121</v>
      </c>
      <c r="B47" s="157" t="s">
        <v>26</v>
      </c>
      <c r="C47" s="157" t="s">
        <v>122</v>
      </c>
      <c r="D47" s="157" t="s">
        <v>117</v>
      </c>
      <c r="E47" s="157" t="s">
        <v>40</v>
      </c>
      <c r="F47" s="167">
        <v>40</v>
      </c>
      <c r="G47" s="158">
        <v>1</v>
      </c>
      <c r="H47" s="170" t="s">
        <v>123</v>
      </c>
      <c r="I47" s="176"/>
    </row>
    <row r="48" spans="1:9" ht="15.75" thickBot="1" x14ac:dyDescent="0.3">
      <c r="A48" s="160" t="s">
        <v>124</v>
      </c>
      <c r="B48" s="161" t="s">
        <v>37</v>
      </c>
      <c r="C48" s="161" t="s">
        <v>125</v>
      </c>
      <c r="D48" s="161" t="s">
        <v>117</v>
      </c>
      <c r="E48" s="161" t="s">
        <v>40</v>
      </c>
      <c r="F48" s="168">
        <v>41</v>
      </c>
      <c r="G48" s="162">
        <v>2</v>
      </c>
      <c r="H48" s="171"/>
      <c r="I48" s="173"/>
    </row>
    <row r="49" spans="1:9" x14ac:dyDescent="0.25">
      <c r="A49" s="153" t="s">
        <v>126</v>
      </c>
      <c r="B49" s="154" t="s">
        <v>30</v>
      </c>
      <c r="C49" s="154" t="s">
        <v>127</v>
      </c>
      <c r="D49" s="154" t="s">
        <v>128</v>
      </c>
      <c r="E49" s="154" t="s">
        <v>48</v>
      </c>
      <c r="F49" s="166">
        <v>42</v>
      </c>
      <c r="G49" s="155">
        <v>1</v>
      </c>
      <c r="H49" s="174"/>
      <c r="I49" s="175"/>
    </row>
    <row r="50" spans="1:9" x14ac:dyDescent="0.25">
      <c r="A50" s="156" t="s">
        <v>129</v>
      </c>
      <c r="B50" s="157" t="s">
        <v>30</v>
      </c>
      <c r="C50" s="157" t="s">
        <v>130</v>
      </c>
      <c r="D50" s="157" t="s">
        <v>128</v>
      </c>
      <c r="E50" s="157" t="s">
        <v>60</v>
      </c>
      <c r="F50" s="167">
        <v>43</v>
      </c>
      <c r="G50" s="158">
        <v>1</v>
      </c>
      <c r="H50" s="170" t="s">
        <v>412</v>
      </c>
      <c r="I50" s="176"/>
    </row>
    <row r="51" spans="1:9" x14ac:dyDescent="0.25">
      <c r="A51" s="156" t="s">
        <v>404</v>
      </c>
      <c r="B51" s="157" t="s">
        <v>30</v>
      </c>
      <c r="C51" s="157" t="s">
        <v>405</v>
      </c>
      <c r="D51" s="157" t="s">
        <v>128</v>
      </c>
      <c r="E51" s="157" t="s">
        <v>60</v>
      </c>
      <c r="F51" s="167">
        <v>44</v>
      </c>
      <c r="G51" s="158">
        <v>2</v>
      </c>
      <c r="H51" s="170"/>
      <c r="I51" s="176"/>
    </row>
    <row r="52" spans="1:9" x14ac:dyDescent="0.25">
      <c r="A52" s="156" t="s">
        <v>131</v>
      </c>
      <c r="B52" s="157" t="s">
        <v>19</v>
      </c>
      <c r="C52" s="157" t="s">
        <v>132</v>
      </c>
      <c r="D52" s="157" t="s">
        <v>128</v>
      </c>
      <c r="E52" s="157" t="s">
        <v>67</v>
      </c>
      <c r="F52" s="167">
        <v>45</v>
      </c>
      <c r="G52" s="158">
        <v>2</v>
      </c>
      <c r="H52" s="170"/>
      <c r="I52" s="176"/>
    </row>
    <row r="53" spans="1:9" x14ac:dyDescent="0.25">
      <c r="A53" s="156" t="s">
        <v>133</v>
      </c>
      <c r="B53" s="157" t="s">
        <v>19</v>
      </c>
      <c r="C53" s="157" t="s">
        <v>134</v>
      </c>
      <c r="D53" s="157" t="s">
        <v>128</v>
      </c>
      <c r="E53" s="157" t="s">
        <v>67</v>
      </c>
      <c r="F53" s="167">
        <v>46</v>
      </c>
      <c r="G53" s="158">
        <v>3</v>
      </c>
      <c r="H53" s="170"/>
      <c r="I53" s="176"/>
    </row>
    <row r="54" spans="1:9" x14ac:dyDescent="0.25">
      <c r="A54" s="156" t="s">
        <v>135</v>
      </c>
      <c r="B54" s="157" t="s">
        <v>26</v>
      </c>
      <c r="C54" s="157" t="s">
        <v>136</v>
      </c>
      <c r="D54" s="157" t="s">
        <v>128</v>
      </c>
      <c r="E54" s="157" t="s">
        <v>67</v>
      </c>
      <c r="F54" s="167">
        <v>47</v>
      </c>
      <c r="G54" s="158">
        <v>4</v>
      </c>
      <c r="H54" s="170"/>
      <c r="I54" s="176"/>
    </row>
    <row r="55" spans="1:9" ht="15.75" thickBot="1" x14ac:dyDescent="0.3">
      <c r="A55" s="160" t="s">
        <v>137</v>
      </c>
      <c r="B55" s="161" t="s">
        <v>30</v>
      </c>
      <c r="C55" s="161" t="s">
        <v>138</v>
      </c>
      <c r="D55" s="161" t="s">
        <v>128</v>
      </c>
      <c r="E55" s="161" t="s">
        <v>67</v>
      </c>
      <c r="F55" s="168">
        <v>48</v>
      </c>
      <c r="G55" s="162">
        <v>1</v>
      </c>
      <c r="H55" s="171" t="s">
        <v>142</v>
      </c>
      <c r="I55" s="173"/>
    </row>
    <row r="56" spans="1:9" x14ac:dyDescent="0.25">
      <c r="A56" s="153" t="s">
        <v>406</v>
      </c>
      <c r="B56" s="154" t="s">
        <v>19</v>
      </c>
      <c r="C56" s="154" t="s">
        <v>407</v>
      </c>
      <c r="D56" s="154" t="s">
        <v>143</v>
      </c>
      <c r="E56" s="154" t="s">
        <v>75</v>
      </c>
      <c r="F56" s="166">
        <v>49</v>
      </c>
      <c r="G56" s="155">
        <v>2</v>
      </c>
      <c r="H56" s="174"/>
      <c r="I56" s="175"/>
    </row>
    <row r="57" spans="1:9" x14ac:dyDescent="0.25">
      <c r="A57" s="156" t="s">
        <v>140</v>
      </c>
      <c r="B57" s="157" t="s">
        <v>19</v>
      </c>
      <c r="C57" s="157" t="s">
        <v>141</v>
      </c>
      <c r="D57" s="157" t="s">
        <v>143</v>
      </c>
      <c r="E57" s="157" t="s">
        <v>75</v>
      </c>
      <c r="F57" s="167">
        <v>50</v>
      </c>
      <c r="G57" s="158">
        <v>1</v>
      </c>
      <c r="H57" s="170"/>
      <c r="I57" s="176"/>
    </row>
    <row r="58" spans="1:9" x14ac:dyDescent="0.25">
      <c r="A58" s="156" t="s">
        <v>144</v>
      </c>
      <c r="B58" s="157" t="s">
        <v>26</v>
      </c>
      <c r="C58" s="157" t="s">
        <v>145</v>
      </c>
      <c r="D58" s="157" t="s">
        <v>143</v>
      </c>
      <c r="E58" s="157" t="s">
        <v>146</v>
      </c>
      <c r="F58" s="167">
        <v>51</v>
      </c>
      <c r="G58" s="158">
        <v>1</v>
      </c>
      <c r="H58" s="170" t="s">
        <v>151</v>
      </c>
      <c r="I58" s="176"/>
    </row>
    <row r="59" spans="1:9" ht="15.75" thickBot="1" x14ac:dyDescent="0.3">
      <c r="A59" s="160" t="s">
        <v>147</v>
      </c>
      <c r="B59" s="161" t="s">
        <v>30</v>
      </c>
      <c r="C59" s="161" t="s">
        <v>148</v>
      </c>
      <c r="D59" s="161" t="s">
        <v>143</v>
      </c>
      <c r="E59" s="161" t="s">
        <v>150</v>
      </c>
      <c r="F59" s="168">
        <v>52</v>
      </c>
      <c r="G59" s="162">
        <v>1</v>
      </c>
      <c r="H59" s="171" t="s">
        <v>149</v>
      </c>
      <c r="I59" s="173"/>
    </row>
    <row r="60" spans="1:9" x14ac:dyDescent="0.25">
      <c r="A60" s="153" t="s">
        <v>152</v>
      </c>
      <c r="B60" s="154" t="s">
        <v>26</v>
      </c>
      <c r="C60" s="154" t="s">
        <v>153</v>
      </c>
      <c r="D60" s="154" t="s">
        <v>154</v>
      </c>
      <c r="E60" s="154" t="s">
        <v>83</v>
      </c>
      <c r="F60" s="166">
        <v>53</v>
      </c>
      <c r="G60" s="155">
        <v>1</v>
      </c>
      <c r="H60" s="174"/>
      <c r="I60" s="175"/>
    </row>
    <row r="61" spans="1:9" x14ac:dyDescent="0.25">
      <c r="A61" s="156" t="s">
        <v>408</v>
      </c>
      <c r="B61" s="157" t="s">
        <v>30</v>
      </c>
      <c r="C61" s="157" t="s">
        <v>409</v>
      </c>
      <c r="D61" s="157" t="s">
        <v>154</v>
      </c>
      <c r="E61" s="157" t="s">
        <v>86</v>
      </c>
      <c r="F61" s="167">
        <v>54</v>
      </c>
      <c r="G61" s="158">
        <v>4</v>
      </c>
      <c r="H61" s="170"/>
      <c r="I61" s="176"/>
    </row>
    <row r="62" spans="1:9" x14ac:dyDescent="0.25">
      <c r="A62" s="156" t="s">
        <v>155</v>
      </c>
      <c r="B62" s="157" t="s">
        <v>26</v>
      </c>
      <c r="C62" s="157" t="s">
        <v>156</v>
      </c>
      <c r="D62" s="157" t="s">
        <v>154</v>
      </c>
      <c r="E62" s="157" t="s">
        <v>86</v>
      </c>
      <c r="F62" s="167">
        <v>55</v>
      </c>
      <c r="G62" s="158">
        <v>3</v>
      </c>
      <c r="H62" s="170"/>
      <c r="I62" s="176"/>
    </row>
    <row r="63" spans="1:9" x14ac:dyDescent="0.25">
      <c r="A63" s="156" t="s">
        <v>157</v>
      </c>
      <c r="B63" s="157" t="s">
        <v>30</v>
      </c>
      <c r="C63" s="157" t="s">
        <v>158</v>
      </c>
      <c r="D63" s="157" t="s">
        <v>154</v>
      </c>
      <c r="E63" s="157" t="s">
        <v>86</v>
      </c>
      <c r="F63" s="167">
        <v>56</v>
      </c>
      <c r="G63" s="158">
        <v>2</v>
      </c>
      <c r="H63" s="170" t="s">
        <v>161</v>
      </c>
      <c r="I63" s="176"/>
    </row>
    <row r="64" spans="1:9" ht="15.75" thickBot="1" x14ac:dyDescent="0.3">
      <c r="A64" s="160" t="s">
        <v>159</v>
      </c>
      <c r="B64" s="161" t="s">
        <v>19</v>
      </c>
      <c r="C64" s="161" t="s">
        <v>160</v>
      </c>
      <c r="D64" s="161" t="s">
        <v>154</v>
      </c>
      <c r="E64" s="161" t="s">
        <v>86</v>
      </c>
      <c r="F64" s="168">
        <v>57</v>
      </c>
      <c r="G64" s="162">
        <v>1</v>
      </c>
      <c r="H64" s="171" t="s">
        <v>164</v>
      </c>
      <c r="I64" s="173" t="s">
        <v>113</v>
      </c>
    </row>
    <row r="65" spans="1:9" x14ac:dyDescent="0.25">
      <c r="A65" s="156" t="s">
        <v>162</v>
      </c>
      <c r="B65" s="157" t="s">
        <v>26</v>
      </c>
      <c r="C65" s="157" t="s">
        <v>163</v>
      </c>
      <c r="D65" s="157" t="s">
        <v>167</v>
      </c>
      <c r="E65" s="157" t="s">
        <v>95</v>
      </c>
      <c r="F65" s="167">
        <v>58</v>
      </c>
      <c r="G65" s="158">
        <v>1</v>
      </c>
      <c r="H65" s="170" t="s">
        <v>168</v>
      </c>
      <c r="I65" s="176" t="s">
        <v>11</v>
      </c>
    </row>
    <row r="66" spans="1:9" x14ac:dyDescent="0.25">
      <c r="A66" s="156" t="s">
        <v>410</v>
      </c>
      <c r="B66" s="157" t="s">
        <v>26</v>
      </c>
      <c r="C66" s="157" t="s">
        <v>411</v>
      </c>
      <c r="D66" s="157" t="s">
        <v>167</v>
      </c>
      <c r="E66" s="157" t="s">
        <v>95</v>
      </c>
      <c r="F66" s="167">
        <v>59</v>
      </c>
      <c r="G66" s="158">
        <v>2</v>
      </c>
      <c r="H66" s="170" t="s">
        <v>413</v>
      </c>
      <c r="I66" s="176"/>
    </row>
    <row r="67" spans="1:9" ht="15.75" thickBot="1" x14ac:dyDescent="0.3">
      <c r="A67" s="160" t="s">
        <v>165</v>
      </c>
      <c r="B67" s="161" t="s">
        <v>30</v>
      </c>
      <c r="C67" s="161" t="s">
        <v>166</v>
      </c>
      <c r="D67" s="161" t="s">
        <v>167</v>
      </c>
      <c r="E67" s="161" t="s">
        <v>98</v>
      </c>
      <c r="F67" s="168">
        <v>60</v>
      </c>
      <c r="G67" s="162">
        <v>1</v>
      </c>
      <c r="H67" s="171"/>
      <c r="I67" s="173"/>
    </row>
  </sheetData>
  <sheetProtection algorithmName="SHA-512" hashValue="L0zbzyqtVSSA7BMb3oVpVQZecs/C7P0SJqZnxcuthpPntBtKDwI1QUh+W4Eg/202VBm6wZXw+J0Yew0gvs8woQ==" saltValue="GFi15z+9+2zuUJjy6wOOJw==" spinCount="100000" sheet="1" objects="1" scenarios="1"/>
  <mergeCells count="2">
    <mergeCell ref="G2:I2"/>
    <mergeCell ref="G41:I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9159"/>
  </sheetPr>
  <dimension ref="A1:I148"/>
  <sheetViews>
    <sheetView workbookViewId="0"/>
  </sheetViews>
  <sheetFormatPr baseColWidth="10" defaultColWidth="11.42578125" defaultRowHeight="15" x14ac:dyDescent="0.25"/>
  <cols>
    <col min="1" max="1" width="11.42578125" style="2"/>
    <col min="2" max="2" width="33.85546875" style="2" bestFit="1" customWidth="1"/>
    <col min="3" max="3" width="34" style="2" bestFit="1" customWidth="1"/>
    <col min="4" max="4" width="14.5703125" style="2" bestFit="1" customWidth="1"/>
    <col min="5" max="5" width="4" style="2" bestFit="1" customWidth="1"/>
    <col min="6" max="6" width="7.28515625" style="2" customWidth="1"/>
    <col min="7" max="7" width="6.28515625" style="2" bestFit="1" customWidth="1"/>
    <col min="8" max="8" width="29.140625" style="2" bestFit="1" customWidth="1"/>
    <col min="9" max="9" width="29.7109375" style="2" bestFit="1" customWidth="1"/>
    <col min="10" max="16384" width="11.42578125" style="2"/>
  </cols>
  <sheetData>
    <row r="1" spans="1:9" ht="23.25" thickBot="1" x14ac:dyDescent="0.35">
      <c r="A1" s="3" t="s">
        <v>169</v>
      </c>
      <c r="B1" s="3"/>
      <c r="C1" s="4"/>
      <c r="D1" s="4"/>
      <c r="E1" s="4"/>
      <c r="F1" s="5" t="s">
        <v>2</v>
      </c>
      <c r="G1" s="6"/>
      <c r="H1" s="6"/>
      <c r="I1" s="4"/>
    </row>
    <row r="2" spans="1:9" ht="15.75" thickBot="1" x14ac:dyDescent="0.3">
      <c r="A2" s="7"/>
      <c r="B2" s="7"/>
      <c r="C2" s="7"/>
      <c r="D2" s="7"/>
      <c r="E2" s="8"/>
      <c r="F2" s="8"/>
      <c r="G2" s="207" t="s">
        <v>3</v>
      </c>
      <c r="H2" s="208"/>
      <c r="I2" s="209"/>
    </row>
    <row r="3" spans="1:9" ht="15.75" thickBot="1" x14ac:dyDescent="0.3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10" t="s">
        <v>10</v>
      </c>
      <c r="H3" s="9" t="s">
        <v>7</v>
      </c>
      <c r="I3" s="9" t="s">
        <v>11</v>
      </c>
    </row>
    <row r="4" spans="1:9" ht="15.75" thickBot="1" x14ac:dyDescent="0.3">
      <c r="A4" s="190" t="s">
        <v>170</v>
      </c>
      <c r="B4" s="191" t="s">
        <v>171</v>
      </c>
      <c r="C4" s="191" t="s">
        <v>172</v>
      </c>
      <c r="D4" s="191" t="s">
        <v>173</v>
      </c>
      <c r="E4" s="192"/>
      <c r="F4" s="193">
        <v>61</v>
      </c>
      <c r="G4" s="194">
        <v>1</v>
      </c>
      <c r="H4" s="194" t="s">
        <v>174</v>
      </c>
      <c r="I4" s="195" t="s">
        <v>17</v>
      </c>
    </row>
    <row r="5" spans="1:9" x14ac:dyDescent="0.25">
      <c r="A5" s="178" t="s">
        <v>175</v>
      </c>
      <c r="B5" s="179" t="s">
        <v>19</v>
      </c>
      <c r="C5" s="179" t="s">
        <v>176</v>
      </c>
      <c r="D5" s="179" t="s">
        <v>180</v>
      </c>
      <c r="E5" s="180"/>
      <c r="F5" s="187">
        <v>62</v>
      </c>
      <c r="G5" s="196">
        <v>3</v>
      </c>
      <c r="H5" s="196"/>
      <c r="I5" s="197"/>
    </row>
    <row r="6" spans="1:9" x14ac:dyDescent="0.25">
      <c r="A6" s="181" t="s">
        <v>177</v>
      </c>
      <c r="B6" s="182" t="s">
        <v>178</v>
      </c>
      <c r="C6" s="182" t="s">
        <v>179</v>
      </c>
      <c r="D6" s="182" t="s">
        <v>180</v>
      </c>
      <c r="E6" s="183"/>
      <c r="F6" s="188">
        <v>63</v>
      </c>
      <c r="G6" s="198">
        <v>1</v>
      </c>
      <c r="H6" s="198" t="s">
        <v>181</v>
      </c>
      <c r="I6" s="176" t="s">
        <v>79</v>
      </c>
    </row>
    <row r="7" spans="1:9" ht="15.75" thickBot="1" x14ac:dyDescent="0.3">
      <c r="A7" s="184" t="s">
        <v>414</v>
      </c>
      <c r="B7" s="185" t="s">
        <v>183</v>
      </c>
      <c r="C7" s="185" t="s">
        <v>415</v>
      </c>
      <c r="D7" s="185" t="s">
        <v>180</v>
      </c>
      <c r="E7" s="186"/>
      <c r="F7" s="189">
        <v>64</v>
      </c>
      <c r="G7" s="200">
        <v>2</v>
      </c>
      <c r="H7" s="200" t="s">
        <v>185</v>
      </c>
      <c r="I7" s="201"/>
    </row>
    <row r="8" spans="1:9" ht="15.75" thickBot="1" x14ac:dyDescent="0.3">
      <c r="A8" s="190" t="s">
        <v>182</v>
      </c>
      <c r="B8" s="191" t="s">
        <v>183</v>
      </c>
      <c r="C8" s="191" t="s">
        <v>184</v>
      </c>
      <c r="D8" s="191" t="s">
        <v>39</v>
      </c>
      <c r="E8" s="192"/>
      <c r="F8" s="193">
        <v>65</v>
      </c>
      <c r="G8" s="194">
        <v>1</v>
      </c>
      <c r="H8" s="194" t="s">
        <v>63</v>
      </c>
      <c r="I8" s="195"/>
    </row>
    <row r="9" spans="1:9" ht="15.75" thickBot="1" x14ac:dyDescent="0.3">
      <c r="A9" s="190" t="s">
        <v>416</v>
      </c>
      <c r="B9" s="191" t="s">
        <v>26</v>
      </c>
      <c r="C9" s="191" t="s">
        <v>417</v>
      </c>
      <c r="D9" s="191" t="s">
        <v>82</v>
      </c>
      <c r="E9" s="192"/>
      <c r="F9" s="193">
        <v>66</v>
      </c>
      <c r="G9" s="194">
        <v>1</v>
      </c>
      <c r="H9" s="194" t="s">
        <v>93</v>
      </c>
      <c r="I9" s="195"/>
    </row>
    <row r="10" spans="1:9" x14ac:dyDescent="0.25">
      <c r="A10" s="178" t="s">
        <v>186</v>
      </c>
      <c r="B10" s="179" t="s">
        <v>178</v>
      </c>
      <c r="C10" s="179" t="s">
        <v>187</v>
      </c>
      <c r="D10" s="179" t="s">
        <v>188</v>
      </c>
      <c r="E10" s="180"/>
      <c r="F10" s="187">
        <v>67</v>
      </c>
      <c r="G10" s="196">
        <v>1</v>
      </c>
      <c r="H10" s="196" t="s">
        <v>189</v>
      </c>
      <c r="I10" s="197" t="s">
        <v>11</v>
      </c>
    </row>
    <row r="11" spans="1:9" x14ac:dyDescent="0.25">
      <c r="A11" s="181" t="s">
        <v>190</v>
      </c>
      <c r="B11" s="182" t="s">
        <v>171</v>
      </c>
      <c r="C11" s="182" t="s">
        <v>191</v>
      </c>
      <c r="D11" s="182" t="s">
        <v>188</v>
      </c>
      <c r="E11" s="183"/>
      <c r="F11" s="188">
        <v>68</v>
      </c>
      <c r="G11" s="198">
        <v>2</v>
      </c>
      <c r="H11" s="198" t="s">
        <v>192</v>
      </c>
      <c r="I11" s="199" t="s">
        <v>113</v>
      </c>
    </row>
    <row r="12" spans="1:9" ht="15.75" thickBot="1" x14ac:dyDescent="0.3">
      <c r="A12" s="184" t="s">
        <v>193</v>
      </c>
      <c r="B12" s="185" t="s">
        <v>183</v>
      </c>
      <c r="C12" s="185" t="s">
        <v>194</v>
      </c>
      <c r="D12" s="185" t="s">
        <v>188</v>
      </c>
      <c r="E12" s="186"/>
      <c r="F12" s="189">
        <v>69</v>
      </c>
      <c r="G12" s="200">
        <v>3</v>
      </c>
      <c r="H12" s="200"/>
      <c r="I12" s="201"/>
    </row>
    <row r="13" spans="1:9" ht="15.75" thickBot="1" x14ac:dyDescent="0.3">
      <c r="A13" s="190" t="s">
        <v>418</v>
      </c>
      <c r="B13" s="191" t="s">
        <v>26</v>
      </c>
      <c r="C13" s="191" t="s">
        <v>419</v>
      </c>
      <c r="D13" s="191" t="s">
        <v>422</v>
      </c>
      <c r="E13" s="192"/>
      <c r="F13" s="193">
        <v>70</v>
      </c>
      <c r="G13" s="194">
        <v>1</v>
      </c>
      <c r="H13" s="194" t="s">
        <v>232</v>
      </c>
      <c r="I13" s="195"/>
    </row>
    <row r="14" spans="1:9" ht="15.75" thickBot="1" x14ac:dyDescent="0.3">
      <c r="A14" s="184" t="s">
        <v>420</v>
      </c>
      <c r="B14" s="185" t="s">
        <v>171</v>
      </c>
      <c r="C14" s="185" t="s">
        <v>421</v>
      </c>
      <c r="D14" s="185" t="s">
        <v>103</v>
      </c>
      <c r="E14" s="186"/>
      <c r="F14" s="189">
        <v>71</v>
      </c>
      <c r="G14" s="200">
        <v>1</v>
      </c>
      <c r="H14" s="200" t="s">
        <v>112</v>
      </c>
      <c r="I14" s="201"/>
    </row>
    <row r="16" spans="1:9" ht="23.25" thickBot="1" x14ac:dyDescent="0.35">
      <c r="A16" s="3" t="s">
        <v>195</v>
      </c>
      <c r="B16" s="3"/>
      <c r="C16" s="4"/>
      <c r="D16" s="4"/>
      <c r="E16" s="4"/>
      <c r="F16" s="5" t="s">
        <v>2</v>
      </c>
      <c r="G16" s="6"/>
      <c r="H16" s="6"/>
      <c r="I16" s="4"/>
    </row>
    <row r="17" spans="1:9" ht="15.75" thickBot="1" x14ac:dyDescent="0.3">
      <c r="A17" s="7"/>
      <c r="B17" s="7"/>
      <c r="C17" s="7"/>
      <c r="D17" s="7"/>
      <c r="E17" s="8"/>
      <c r="F17" s="8"/>
      <c r="G17" s="207" t="s">
        <v>3</v>
      </c>
      <c r="H17" s="208"/>
      <c r="I17" s="209"/>
    </row>
    <row r="18" spans="1:9" ht="15.75" thickBot="1" x14ac:dyDescent="0.3">
      <c r="A18" s="9" t="s">
        <v>4</v>
      </c>
      <c r="B18" s="9" t="s">
        <v>5</v>
      </c>
      <c r="C18" s="9" t="s">
        <v>6</v>
      </c>
      <c r="D18" s="9" t="s">
        <v>7</v>
      </c>
      <c r="E18" s="9" t="s">
        <v>8</v>
      </c>
      <c r="F18" s="10" t="s">
        <v>9</v>
      </c>
      <c r="G18" s="10" t="s">
        <v>10</v>
      </c>
      <c r="H18" s="9" t="s">
        <v>7</v>
      </c>
      <c r="I18" s="9" t="s">
        <v>11</v>
      </c>
    </row>
    <row r="19" spans="1:9" x14ac:dyDescent="0.25">
      <c r="A19" s="178" t="s">
        <v>423</v>
      </c>
      <c r="B19" s="179" t="s">
        <v>206</v>
      </c>
      <c r="C19" s="179" t="s">
        <v>424</v>
      </c>
      <c r="D19" s="179" t="s">
        <v>173</v>
      </c>
      <c r="E19" s="180"/>
      <c r="F19" s="187">
        <v>72</v>
      </c>
      <c r="G19" s="196">
        <v>3</v>
      </c>
      <c r="H19" s="196"/>
      <c r="I19" s="197"/>
    </row>
    <row r="20" spans="1:9" x14ac:dyDescent="0.25">
      <c r="A20" s="181" t="s">
        <v>196</v>
      </c>
      <c r="B20" s="182" t="s">
        <v>178</v>
      </c>
      <c r="C20" s="182" t="s">
        <v>197</v>
      </c>
      <c r="D20" s="182" t="s">
        <v>173</v>
      </c>
      <c r="E20" s="183"/>
      <c r="F20" s="188">
        <v>73</v>
      </c>
      <c r="G20" s="198">
        <v>1</v>
      </c>
      <c r="H20" s="198" t="s">
        <v>174</v>
      </c>
      <c r="I20" s="199"/>
    </row>
    <row r="21" spans="1:9" ht="15.75" thickBot="1" x14ac:dyDescent="0.3">
      <c r="A21" s="184" t="s">
        <v>425</v>
      </c>
      <c r="B21" s="185" t="s">
        <v>171</v>
      </c>
      <c r="C21" s="185" t="s">
        <v>426</v>
      </c>
      <c r="D21" s="185" t="s">
        <v>173</v>
      </c>
      <c r="E21" s="186"/>
      <c r="F21" s="189">
        <v>74</v>
      </c>
      <c r="G21" s="200">
        <v>2</v>
      </c>
      <c r="H21" s="200" t="s">
        <v>200</v>
      </c>
      <c r="I21" s="201"/>
    </row>
    <row r="22" spans="1:9" x14ac:dyDescent="0.25">
      <c r="A22" s="178" t="s">
        <v>198</v>
      </c>
      <c r="B22" s="179" t="s">
        <v>13</v>
      </c>
      <c r="C22" s="179" t="s">
        <v>199</v>
      </c>
      <c r="D22" s="179" t="s">
        <v>15</v>
      </c>
      <c r="E22" s="180"/>
      <c r="F22" s="187">
        <v>75</v>
      </c>
      <c r="G22" s="196">
        <v>1</v>
      </c>
      <c r="H22" s="196" t="s">
        <v>16</v>
      </c>
      <c r="I22" s="197"/>
    </row>
    <row r="23" spans="1:9" x14ac:dyDescent="0.25">
      <c r="A23" s="181" t="s">
        <v>201</v>
      </c>
      <c r="B23" s="182" t="s">
        <v>13</v>
      </c>
      <c r="C23" s="182" t="s">
        <v>202</v>
      </c>
      <c r="D23" s="182" t="s">
        <v>15</v>
      </c>
      <c r="E23" s="183"/>
      <c r="F23" s="188">
        <v>76</v>
      </c>
      <c r="G23" s="198">
        <v>6</v>
      </c>
      <c r="H23" s="198"/>
      <c r="I23" s="199"/>
    </row>
    <row r="24" spans="1:9" x14ac:dyDescent="0.25">
      <c r="A24" s="181" t="s">
        <v>203</v>
      </c>
      <c r="B24" s="182" t="s">
        <v>178</v>
      </c>
      <c r="C24" s="182" t="s">
        <v>204</v>
      </c>
      <c r="D24" s="182" t="s">
        <v>15</v>
      </c>
      <c r="E24" s="183"/>
      <c r="F24" s="188">
        <v>77</v>
      </c>
      <c r="G24" s="198">
        <v>2</v>
      </c>
      <c r="H24" s="198" t="s">
        <v>35</v>
      </c>
      <c r="I24" s="199"/>
    </row>
    <row r="25" spans="1:9" x14ac:dyDescent="0.25">
      <c r="A25" s="181" t="s">
        <v>427</v>
      </c>
      <c r="B25" s="182" t="s">
        <v>26</v>
      </c>
      <c r="C25" s="182" t="s">
        <v>428</v>
      </c>
      <c r="D25" s="182" t="s">
        <v>15</v>
      </c>
      <c r="E25" s="183"/>
      <c r="F25" s="188">
        <v>78</v>
      </c>
      <c r="G25" s="198">
        <v>3</v>
      </c>
      <c r="H25" s="198"/>
      <c r="I25" s="199"/>
    </row>
    <row r="26" spans="1:9" x14ac:dyDescent="0.25">
      <c r="A26" s="181" t="s">
        <v>205</v>
      </c>
      <c r="B26" s="182" t="s">
        <v>206</v>
      </c>
      <c r="C26" s="182" t="s">
        <v>207</v>
      </c>
      <c r="D26" s="182" t="s">
        <v>15</v>
      </c>
      <c r="E26" s="183"/>
      <c r="F26" s="188">
        <v>79</v>
      </c>
      <c r="G26" s="198">
        <v>5</v>
      </c>
      <c r="H26" s="198"/>
      <c r="I26" s="199"/>
    </row>
    <row r="27" spans="1:9" ht="15.75" thickBot="1" x14ac:dyDescent="0.3">
      <c r="A27" s="184" t="s">
        <v>429</v>
      </c>
      <c r="B27" s="185" t="s">
        <v>389</v>
      </c>
      <c r="C27" s="185" t="s">
        <v>430</v>
      </c>
      <c r="D27" s="185" t="s">
        <v>15</v>
      </c>
      <c r="E27" s="186"/>
      <c r="F27" s="189">
        <v>80</v>
      </c>
      <c r="G27" s="200">
        <v>4</v>
      </c>
      <c r="H27" s="200"/>
      <c r="I27" s="201"/>
    </row>
    <row r="28" spans="1:9" x14ac:dyDescent="0.25">
      <c r="A28" s="178" t="s">
        <v>431</v>
      </c>
      <c r="B28" s="179" t="s">
        <v>19</v>
      </c>
      <c r="C28" s="179" t="s">
        <v>432</v>
      </c>
      <c r="D28" s="179" t="s">
        <v>180</v>
      </c>
      <c r="E28" s="180"/>
      <c r="F28" s="187">
        <v>81</v>
      </c>
      <c r="G28" s="196">
        <v>5</v>
      </c>
      <c r="H28" s="196"/>
      <c r="I28" s="197"/>
    </row>
    <row r="29" spans="1:9" x14ac:dyDescent="0.25">
      <c r="A29" s="181" t="s">
        <v>433</v>
      </c>
      <c r="B29" s="182" t="s">
        <v>19</v>
      </c>
      <c r="C29" s="182" t="s">
        <v>434</v>
      </c>
      <c r="D29" s="182" t="s">
        <v>180</v>
      </c>
      <c r="E29" s="183"/>
      <c r="F29" s="188">
        <v>82</v>
      </c>
      <c r="G29" s="198">
        <v>2</v>
      </c>
      <c r="H29" s="198" t="s">
        <v>185</v>
      </c>
      <c r="I29" s="199"/>
    </row>
    <row r="30" spans="1:9" x14ac:dyDescent="0.25">
      <c r="A30" s="181" t="s">
        <v>208</v>
      </c>
      <c r="B30" s="182" t="s">
        <v>183</v>
      </c>
      <c r="C30" s="182" t="s">
        <v>209</v>
      </c>
      <c r="D30" s="182" t="s">
        <v>180</v>
      </c>
      <c r="E30" s="183"/>
      <c r="F30" s="188">
        <v>83</v>
      </c>
      <c r="G30" s="198">
        <v>4</v>
      </c>
      <c r="H30" s="198"/>
      <c r="I30" s="199"/>
    </row>
    <row r="31" spans="1:9" x14ac:dyDescent="0.25">
      <c r="A31" s="181" t="s">
        <v>435</v>
      </c>
      <c r="B31" s="182" t="s">
        <v>42</v>
      </c>
      <c r="C31" s="182" t="s">
        <v>436</v>
      </c>
      <c r="D31" s="182" t="s">
        <v>180</v>
      </c>
      <c r="E31" s="183"/>
      <c r="F31" s="188">
        <v>84</v>
      </c>
      <c r="G31" s="198">
        <v>6</v>
      </c>
      <c r="H31" s="198"/>
      <c r="I31" s="199"/>
    </row>
    <row r="32" spans="1:9" x14ac:dyDescent="0.25">
      <c r="A32" s="181" t="s">
        <v>460</v>
      </c>
      <c r="B32" s="182" t="s">
        <v>178</v>
      </c>
      <c r="C32" s="182" t="s">
        <v>437</v>
      </c>
      <c r="D32" s="182" t="s">
        <v>180</v>
      </c>
      <c r="E32" s="183"/>
      <c r="F32" s="188">
        <v>85</v>
      </c>
      <c r="G32" s="198">
        <v>1</v>
      </c>
      <c r="H32" s="198" t="s">
        <v>181</v>
      </c>
      <c r="I32" s="199" t="s">
        <v>79</v>
      </c>
    </row>
    <row r="33" spans="1:9" ht="15.75" thickBot="1" x14ac:dyDescent="0.3">
      <c r="A33" s="184" t="s">
        <v>210</v>
      </c>
      <c r="B33" s="185" t="s">
        <v>206</v>
      </c>
      <c r="C33" s="185" t="s">
        <v>211</v>
      </c>
      <c r="D33" s="185" t="s">
        <v>180</v>
      </c>
      <c r="E33" s="186"/>
      <c r="F33" s="189">
        <v>86</v>
      </c>
      <c r="G33" s="200">
        <v>3</v>
      </c>
      <c r="H33" s="200"/>
      <c r="I33" s="201"/>
    </row>
    <row r="34" spans="1:9" x14ac:dyDescent="0.25">
      <c r="A34" s="178" t="s">
        <v>212</v>
      </c>
      <c r="B34" s="179" t="s">
        <v>183</v>
      </c>
      <c r="C34" s="179" t="s">
        <v>213</v>
      </c>
      <c r="D34" s="179" t="s">
        <v>39</v>
      </c>
      <c r="E34" s="180"/>
      <c r="F34" s="187">
        <v>87</v>
      </c>
      <c r="G34" s="196">
        <v>1</v>
      </c>
      <c r="H34" s="196" t="s">
        <v>63</v>
      </c>
      <c r="I34" s="197" t="s">
        <v>17</v>
      </c>
    </row>
    <row r="35" spans="1:9" x14ac:dyDescent="0.25">
      <c r="A35" s="181" t="s">
        <v>214</v>
      </c>
      <c r="B35" s="182" t="s">
        <v>171</v>
      </c>
      <c r="C35" s="182" t="s">
        <v>215</v>
      </c>
      <c r="D35" s="182" t="s">
        <v>39</v>
      </c>
      <c r="E35" s="183"/>
      <c r="F35" s="188">
        <v>88</v>
      </c>
      <c r="G35" s="198">
        <v>2</v>
      </c>
      <c r="H35" s="198" t="s">
        <v>53</v>
      </c>
      <c r="I35" s="199"/>
    </row>
    <row r="36" spans="1:9" x14ac:dyDescent="0.25">
      <c r="A36" s="181" t="s">
        <v>438</v>
      </c>
      <c r="B36" s="182" t="s">
        <v>439</v>
      </c>
      <c r="C36" s="182" t="s">
        <v>440</v>
      </c>
      <c r="D36" s="182" t="s">
        <v>39</v>
      </c>
      <c r="E36" s="183"/>
      <c r="F36" s="188">
        <v>89</v>
      </c>
      <c r="G36" s="198">
        <v>4</v>
      </c>
      <c r="H36" s="198"/>
      <c r="I36" s="199"/>
    </row>
    <row r="37" spans="1:9" ht="15.75" thickBot="1" x14ac:dyDescent="0.3">
      <c r="A37" s="184" t="s">
        <v>216</v>
      </c>
      <c r="B37" s="185" t="s">
        <v>178</v>
      </c>
      <c r="C37" s="185" t="s">
        <v>217</v>
      </c>
      <c r="D37" s="185" t="s">
        <v>39</v>
      </c>
      <c r="E37" s="186"/>
      <c r="F37" s="189">
        <v>90</v>
      </c>
      <c r="G37" s="200">
        <v>3</v>
      </c>
      <c r="H37" s="200"/>
      <c r="I37" s="201"/>
    </row>
    <row r="38" spans="1:9" x14ac:dyDescent="0.25">
      <c r="A38" s="178" t="s">
        <v>218</v>
      </c>
      <c r="B38" s="179" t="s">
        <v>178</v>
      </c>
      <c r="C38" s="179" t="s">
        <v>219</v>
      </c>
      <c r="D38" s="179" t="s">
        <v>66</v>
      </c>
      <c r="E38" s="180"/>
      <c r="F38" s="187">
        <v>91</v>
      </c>
      <c r="G38" s="196">
        <v>2</v>
      </c>
      <c r="H38" s="196" t="s">
        <v>72</v>
      </c>
      <c r="I38" s="197"/>
    </row>
    <row r="39" spans="1:9" ht="15.75" thickBot="1" x14ac:dyDescent="0.3">
      <c r="A39" s="184" t="s">
        <v>220</v>
      </c>
      <c r="B39" s="185" t="s">
        <v>171</v>
      </c>
      <c r="C39" s="185" t="s">
        <v>221</v>
      </c>
      <c r="D39" s="185" t="s">
        <v>66</v>
      </c>
      <c r="E39" s="186"/>
      <c r="F39" s="189">
        <v>92</v>
      </c>
      <c r="G39" s="200">
        <v>1</v>
      </c>
      <c r="H39" s="200" t="s">
        <v>78</v>
      </c>
      <c r="I39" s="201"/>
    </row>
    <row r="40" spans="1:9" x14ac:dyDescent="0.25">
      <c r="A40" s="178" t="s">
        <v>441</v>
      </c>
      <c r="B40" s="179" t="s">
        <v>389</v>
      </c>
      <c r="C40" s="179" t="s">
        <v>442</v>
      </c>
      <c r="D40" s="179" t="s">
        <v>82</v>
      </c>
      <c r="E40" s="180"/>
      <c r="F40" s="187">
        <v>93</v>
      </c>
      <c r="G40" s="196">
        <v>6</v>
      </c>
      <c r="H40" s="196"/>
      <c r="I40" s="197"/>
    </row>
    <row r="41" spans="1:9" x14ac:dyDescent="0.25">
      <c r="A41" s="181" t="s">
        <v>222</v>
      </c>
      <c r="B41" s="182" t="s">
        <v>171</v>
      </c>
      <c r="C41" s="182" t="s">
        <v>223</v>
      </c>
      <c r="D41" s="182" t="s">
        <v>82</v>
      </c>
      <c r="E41" s="183"/>
      <c r="F41" s="188">
        <v>94</v>
      </c>
      <c r="G41" s="198">
        <v>3</v>
      </c>
      <c r="H41" s="198"/>
      <c r="I41" s="199"/>
    </row>
    <row r="42" spans="1:9" x14ac:dyDescent="0.25">
      <c r="A42" s="181" t="s">
        <v>224</v>
      </c>
      <c r="B42" s="182" t="s">
        <v>178</v>
      </c>
      <c r="C42" s="182" t="s">
        <v>225</v>
      </c>
      <c r="D42" s="182" t="s">
        <v>82</v>
      </c>
      <c r="E42" s="183"/>
      <c r="F42" s="188">
        <v>95</v>
      </c>
      <c r="G42" s="198">
        <v>1</v>
      </c>
      <c r="H42" s="198" t="s">
        <v>93</v>
      </c>
      <c r="I42" s="199"/>
    </row>
    <row r="43" spans="1:9" x14ac:dyDescent="0.25">
      <c r="A43" s="181" t="s">
        <v>443</v>
      </c>
      <c r="B43" s="182" t="s">
        <v>171</v>
      </c>
      <c r="C43" s="182" t="s">
        <v>444</v>
      </c>
      <c r="D43" s="182" t="s">
        <v>82</v>
      </c>
      <c r="E43" s="183"/>
      <c r="F43" s="188">
        <v>96</v>
      </c>
      <c r="G43" s="198">
        <v>4</v>
      </c>
      <c r="H43" s="198"/>
      <c r="I43" s="199"/>
    </row>
    <row r="44" spans="1:9" x14ac:dyDescent="0.25">
      <c r="A44" s="181" t="s">
        <v>445</v>
      </c>
      <c r="B44" s="182" t="s">
        <v>42</v>
      </c>
      <c r="C44" s="182" t="s">
        <v>446</v>
      </c>
      <c r="D44" s="182" t="s">
        <v>82</v>
      </c>
      <c r="E44" s="183"/>
      <c r="F44" s="188">
        <v>97</v>
      </c>
      <c r="G44" s="198">
        <v>5</v>
      </c>
      <c r="H44" s="198"/>
      <c r="I44" s="199"/>
    </row>
    <row r="45" spans="1:9" ht="15.75" thickBot="1" x14ac:dyDescent="0.3">
      <c r="A45" s="184" t="s">
        <v>447</v>
      </c>
      <c r="B45" s="185" t="s">
        <v>183</v>
      </c>
      <c r="C45" s="185" t="s">
        <v>448</v>
      </c>
      <c r="D45" s="185" t="s">
        <v>82</v>
      </c>
      <c r="E45" s="186"/>
      <c r="F45" s="189">
        <v>98</v>
      </c>
      <c r="G45" s="200">
        <v>2</v>
      </c>
      <c r="H45" s="200" t="s">
        <v>92</v>
      </c>
      <c r="I45" s="201"/>
    </row>
    <row r="46" spans="1:9" x14ac:dyDescent="0.25">
      <c r="A46" s="178" t="s">
        <v>226</v>
      </c>
      <c r="B46" s="179" t="s">
        <v>183</v>
      </c>
      <c r="C46" s="179" t="s">
        <v>227</v>
      </c>
      <c r="D46" s="179" t="s">
        <v>188</v>
      </c>
      <c r="E46" s="180"/>
      <c r="F46" s="187">
        <v>99</v>
      </c>
      <c r="G46" s="196">
        <v>2</v>
      </c>
      <c r="H46" s="196" t="s">
        <v>192</v>
      </c>
      <c r="I46" s="197"/>
    </row>
    <row r="47" spans="1:9" ht="15.75" thickBot="1" x14ac:dyDescent="0.3">
      <c r="A47" s="184" t="s">
        <v>449</v>
      </c>
      <c r="B47" s="185" t="s">
        <v>178</v>
      </c>
      <c r="C47" s="185" t="s">
        <v>450</v>
      </c>
      <c r="D47" s="185" t="s">
        <v>188</v>
      </c>
      <c r="E47" s="186"/>
      <c r="F47" s="189">
        <v>100</v>
      </c>
      <c r="G47" s="200">
        <v>1</v>
      </c>
      <c r="H47" s="200" t="s">
        <v>189</v>
      </c>
      <c r="I47" s="201" t="s">
        <v>113</v>
      </c>
    </row>
    <row r="48" spans="1:9" x14ac:dyDescent="0.25">
      <c r="A48" s="178" t="s">
        <v>228</v>
      </c>
      <c r="B48" s="179" t="s">
        <v>37</v>
      </c>
      <c r="C48" s="179" t="s">
        <v>229</v>
      </c>
      <c r="D48" s="179" t="s">
        <v>422</v>
      </c>
      <c r="E48" s="180"/>
      <c r="F48" s="187">
        <v>101</v>
      </c>
      <c r="G48" s="196">
        <v>3</v>
      </c>
      <c r="H48" s="196"/>
      <c r="I48" s="197"/>
    </row>
    <row r="49" spans="1:9" x14ac:dyDescent="0.25">
      <c r="A49" s="181" t="s">
        <v>451</v>
      </c>
      <c r="B49" s="182" t="s">
        <v>171</v>
      </c>
      <c r="C49" s="182" t="s">
        <v>452</v>
      </c>
      <c r="D49" s="182" t="s">
        <v>422</v>
      </c>
      <c r="E49" s="183"/>
      <c r="F49" s="188">
        <v>102</v>
      </c>
      <c r="G49" s="198">
        <v>4</v>
      </c>
      <c r="H49" s="198"/>
      <c r="I49" s="199"/>
    </row>
    <row r="50" spans="1:9" x14ac:dyDescent="0.25">
      <c r="A50" s="181" t="s">
        <v>230</v>
      </c>
      <c r="B50" s="182" t="s">
        <v>171</v>
      </c>
      <c r="C50" s="182" t="s">
        <v>231</v>
      </c>
      <c r="D50" s="182" t="s">
        <v>422</v>
      </c>
      <c r="E50" s="183"/>
      <c r="F50" s="188">
        <v>103</v>
      </c>
      <c r="G50" s="198">
        <v>1</v>
      </c>
      <c r="H50" s="198" t="s">
        <v>232</v>
      </c>
      <c r="I50" s="199"/>
    </row>
    <row r="51" spans="1:9" ht="15.75" thickBot="1" x14ac:dyDescent="0.3">
      <c r="A51" s="184" t="s">
        <v>233</v>
      </c>
      <c r="B51" s="185" t="s">
        <v>206</v>
      </c>
      <c r="C51" s="185" t="s">
        <v>234</v>
      </c>
      <c r="D51" s="185" t="s">
        <v>422</v>
      </c>
      <c r="E51" s="186"/>
      <c r="F51" s="189">
        <v>104</v>
      </c>
      <c r="G51" s="200">
        <v>2</v>
      </c>
      <c r="H51" s="200" t="s">
        <v>235</v>
      </c>
      <c r="I51" s="201"/>
    </row>
    <row r="52" spans="1:9" x14ac:dyDescent="0.25">
      <c r="A52" s="178" t="s">
        <v>453</v>
      </c>
      <c r="B52" s="179" t="s">
        <v>171</v>
      </c>
      <c r="C52" s="179" t="s">
        <v>454</v>
      </c>
      <c r="D52" s="179" t="s">
        <v>103</v>
      </c>
      <c r="E52" s="180"/>
      <c r="F52" s="187">
        <v>105</v>
      </c>
      <c r="G52" s="196">
        <v>3</v>
      </c>
      <c r="H52" s="196"/>
      <c r="I52" s="197"/>
    </row>
    <row r="53" spans="1:9" x14ac:dyDescent="0.25">
      <c r="A53" s="181" t="s">
        <v>455</v>
      </c>
      <c r="B53" s="182" t="s">
        <v>178</v>
      </c>
      <c r="C53" s="182" t="s">
        <v>456</v>
      </c>
      <c r="D53" s="182" t="s">
        <v>103</v>
      </c>
      <c r="E53" s="183"/>
      <c r="F53" s="188">
        <v>106</v>
      </c>
      <c r="G53" s="198">
        <v>1</v>
      </c>
      <c r="H53" s="198" t="s">
        <v>112</v>
      </c>
      <c r="I53" s="199" t="s">
        <v>11</v>
      </c>
    </row>
    <row r="54" spans="1:9" ht="15.75" thickBot="1" x14ac:dyDescent="0.3">
      <c r="A54" s="184" t="s">
        <v>457</v>
      </c>
      <c r="B54" s="185" t="s">
        <v>183</v>
      </c>
      <c r="C54" s="185" t="s">
        <v>458</v>
      </c>
      <c r="D54" s="185" t="s">
        <v>103</v>
      </c>
      <c r="E54" s="186"/>
      <c r="F54" s="189">
        <v>107</v>
      </c>
      <c r="G54" s="200">
        <v>2</v>
      </c>
      <c r="H54" s="200" t="s">
        <v>105</v>
      </c>
      <c r="I54" s="201"/>
    </row>
    <row r="55" spans="1:9" ht="15.75" thickBot="1" x14ac:dyDescent="0.3">
      <c r="A55" s="190" t="s">
        <v>236</v>
      </c>
      <c r="B55" s="191" t="s">
        <v>183</v>
      </c>
      <c r="C55" s="191" t="s">
        <v>237</v>
      </c>
      <c r="D55" s="191" t="s">
        <v>459</v>
      </c>
      <c r="E55" s="192"/>
      <c r="F55" s="193">
        <v>108</v>
      </c>
      <c r="G55" s="194">
        <v>1</v>
      </c>
      <c r="H55" s="194" t="s">
        <v>238</v>
      </c>
      <c r="I55" s="195"/>
    </row>
    <row r="56" spans="1:9" x14ac:dyDescent="0.25">
      <c r="A56" s="13"/>
      <c r="B56" s="13"/>
      <c r="C56" s="13"/>
      <c r="D56" s="13"/>
      <c r="E56" s="13"/>
      <c r="F56" s="13"/>
      <c r="G56" s="15"/>
      <c r="H56" s="13"/>
      <c r="I56" s="13"/>
    </row>
    <row r="57" spans="1:9" ht="23.25" thickBot="1" x14ac:dyDescent="0.35">
      <c r="A57" s="3" t="s">
        <v>239</v>
      </c>
      <c r="B57" s="3"/>
      <c r="C57" s="4"/>
      <c r="D57" s="4"/>
      <c r="E57" s="4"/>
      <c r="F57" s="5" t="s">
        <v>2</v>
      </c>
      <c r="G57" s="6"/>
      <c r="H57" s="6"/>
      <c r="I57" s="4"/>
    </row>
    <row r="58" spans="1:9" ht="15.75" thickBot="1" x14ac:dyDescent="0.3">
      <c r="A58" s="7"/>
      <c r="B58" s="7"/>
      <c r="C58" s="7"/>
      <c r="D58" s="7"/>
      <c r="E58" s="8"/>
      <c r="F58" s="8"/>
      <c r="G58" s="207" t="s">
        <v>3</v>
      </c>
      <c r="H58" s="208"/>
      <c r="I58" s="209"/>
    </row>
    <row r="59" spans="1:9" ht="15.75" thickBot="1" x14ac:dyDescent="0.3">
      <c r="A59" s="9" t="s">
        <v>4</v>
      </c>
      <c r="B59" s="9" t="s">
        <v>5</v>
      </c>
      <c r="C59" s="9" t="s">
        <v>6</v>
      </c>
      <c r="D59" s="9" t="s">
        <v>7</v>
      </c>
      <c r="E59" s="9" t="s">
        <v>8</v>
      </c>
      <c r="F59" s="10" t="s">
        <v>9</v>
      </c>
      <c r="G59" s="10" t="s">
        <v>10</v>
      </c>
      <c r="H59" s="9" t="s">
        <v>7</v>
      </c>
      <c r="I59" s="9" t="s">
        <v>11</v>
      </c>
    </row>
    <row r="60" spans="1:9" x14ac:dyDescent="0.25">
      <c r="A60" s="178" t="s">
        <v>461</v>
      </c>
      <c r="B60" s="179" t="s">
        <v>178</v>
      </c>
      <c r="C60" s="179" t="s">
        <v>462</v>
      </c>
      <c r="D60" s="179" t="s">
        <v>173</v>
      </c>
      <c r="E60" s="180"/>
      <c r="F60" s="187">
        <v>109</v>
      </c>
      <c r="G60" s="196">
        <v>4</v>
      </c>
      <c r="H60" s="196"/>
      <c r="I60" s="197"/>
    </row>
    <row r="61" spans="1:9" x14ac:dyDescent="0.25">
      <c r="A61" s="181" t="s">
        <v>463</v>
      </c>
      <c r="B61" s="182" t="s">
        <v>37</v>
      </c>
      <c r="C61" s="182" t="s">
        <v>464</v>
      </c>
      <c r="D61" s="182" t="s">
        <v>173</v>
      </c>
      <c r="E61" s="183"/>
      <c r="F61" s="188">
        <v>110</v>
      </c>
      <c r="G61" s="198">
        <v>2</v>
      </c>
      <c r="H61" s="198" t="s">
        <v>200</v>
      </c>
      <c r="I61" s="199"/>
    </row>
    <row r="62" spans="1:9" x14ac:dyDescent="0.25">
      <c r="A62" s="181" t="s">
        <v>465</v>
      </c>
      <c r="B62" s="182" t="s">
        <v>37</v>
      </c>
      <c r="C62" s="182" t="s">
        <v>466</v>
      </c>
      <c r="D62" s="182" t="s">
        <v>173</v>
      </c>
      <c r="E62" s="183"/>
      <c r="F62" s="188">
        <v>111</v>
      </c>
      <c r="G62" s="198"/>
      <c r="H62" s="198"/>
      <c r="I62" s="199"/>
    </row>
    <row r="63" spans="1:9" x14ac:dyDescent="0.25">
      <c r="A63" s="181" t="s">
        <v>467</v>
      </c>
      <c r="B63" s="182" t="s">
        <v>37</v>
      </c>
      <c r="C63" s="182" t="s">
        <v>468</v>
      </c>
      <c r="D63" s="182" t="s">
        <v>173</v>
      </c>
      <c r="E63" s="183"/>
      <c r="F63" s="188">
        <v>112</v>
      </c>
      <c r="G63" s="198">
        <v>5</v>
      </c>
      <c r="H63" s="198"/>
      <c r="I63" s="199"/>
    </row>
    <row r="64" spans="1:9" x14ac:dyDescent="0.25">
      <c r="A64" s="181" t="s">
        <v>469</v>
      </c>
      <c r="B64" s="182" t="s">
        <v>37</v>
      </c>
      <c r="C64" s="182" t="s">
        <v>470</v>
      </c>
      <c r="D64" s="182" t="s">
        <v>173</v>
      </c>
      <c r="E64" s="183"/>
      <c r="F64" s="188">
        <v>113</v>
      </c>
      <c r="G64" s="198">
        <v>3</v>
      </c>
      <c r="H64" s="198"/>
      <c r="I64" s="199"/>
    </row>
    <row r="65" spans="1:9" x14ac:dyDescent="0.25">
      <c r="A65" s="181" t="s">
        <v>471</v>
      </c>
      <c r="B65" s="182" t="s">
        <v>171</v>
      </c>
      <c r="C65" s="182" t="s">
        <v>472</v>
      </c>
      <c r="D65" s="182" t="s">
        <v>173</v>
      </c>
      <c r="E65" s="183"/>
      <c r="F65" s="188">
        <v>114</v>
      </c>
      <c r="G65" s="198">
        <v>7</v>
      </c>
      <c r="H65" s="198"/>
      <c r="I65" s="199"/>
    </row>
    <row r="66" spans="1:9" x14ac:dyDescent="0.25">
      <c r="A66" s="181" t="s">
        <v>473</v>
      </c>
      <c r="B66" s="182" t="s">
        <v>439</v>
      </c>
      <c r="C66" s="182" t="s">
        <v>474</v>
      </c>
      <c r="D66" s="182" t="s">
        <v>173</v>
      </c>
      <c r="E66" s="183"/>
      <c r="F66" s="188">
        <v>115</v>
      </c>
      <c r="G66" s="198">
        <v>8</v>
      </c>
      <c r="H66" s="198"/>
      <c r="I66" s="199"/>
    </row>
    <row r="67" spans="1:9" x14ac:dyDescent="0.25">
      <c r="A67" s="181" t="s">
        <v>240</v>
      </c>
      <c r="B67" s="182" t="s">
        <v>183</v>
      </c>
      <c r="C67" s="182" t="s">
        <v>241</v>
      </c>
      <c r="D67" s="182" t="s">
        <v>173</v>
      </c>
      <c r="E67" s="183"/>
      <c r="F67" s="188">
        <v>116</v>
      </c>
      <c r="G67" s="198">
        <v>1</v>
      </c>
      <c r="H67" s="198" t="s">
        <v>174</v>
      </c>
      <c r="I67" s="199"/>
    </row>
    <row r="68" spans="1:9" ht="15.75" thickBot="1" x14ac:dyDescent="0.3">
      <c r="A68" s="184" t="s">
        <v>475</v>
      </c>
      <c r="B68" s="185" t="s">
        <v>389</v>
      </c>
      <c r="C68" s="185" t="s">
        <v>476</v>
      </c>
      <c r="D68" s="185" t="s">
        <v>173</v>
      </c>
      <c r="E68" s="186"/>
      <c r="F68" s="189">
        <v>117</v>
      </c>
      <c r="G68" s="200">
        <v>6</v>
      </c>
      <c r="H68" s="200"/>
      <c r="I68" s="201"/>
    </row>
    <row r="69" spans="1:9" x14ac:dyDescent="0.25">
      <c r="A69" s="178" t="s">
        <v>477</v>
      </c>
      <c r="B69" s="179" t="s">
        <v>183</v>
      </c>
      <c r="C69" s="179" t="s">
        <v>478</v>
      </c>
      <c r="D69" s="179" t="s">
        <v>15</v>
      </c>
      <c r="E69" s="180"/>
      <c r="F69" s="187">
        <v>118</v>
      </c>
      <c r="G69" s="196">
        <v>7</v>
      </c>
      <c r="H69" s="196"/>
      <c r="I69" s="197"/>
    </row>
    <row r="70" spans="1:9" x14ac:dyDescent="0.25">
      <c r="A70" s="181" t="s">
        <v>479</v>
      </c>
      <c r="B70" s="182" t="s">
        <v>350</v>
      </c>
      <c r="C70" s="182" t="s">
        <v>480</v>
      </c>
      <c r="D70" s="182" t="s">
        <v>15</v>
      </c>
      <c r="E70" s="183"/>
      <c r="F70" s="188">
        <v>119</v>
      </c>
      <c r="G70" s="198">
        <v>2</v>
      </c>
      <c r="H70" s="198" t="s">
        <v>35</v>
      </c>
      <c r="I70" s="199"/>
    </row>
    <row r="71" spans="1:9" x14ac:dyDescent="0.25">
      <c r="A71" s="181" t="s">
        <v>242</v>
      </c>
      <c r="B71" s="182" t="s">
        <v>171</v>
      </c>
      <c r="C71" s="182" t="s">
        <v>243</v>
      </c>
      <c r="D71" s="182" t="s">
        <v>15</v>
      </c>
      <c r="E71" s="183"/>
      <c r="F71" s="188">
        <v>120</v>
      </c>
      <c r="G71" s="198">
        <v>4</v>
      </c>
      <c r="H71" s="198"/>
      <c r="I71" s="199"/>
    </row>
    <row r="72" spans="1:9" x14ac:dyDescent="0.25">
      <c r="A72" s="181" t="s">
        <v>481</v>
      </c>
      <c r="B72" s="182" t="s">
        <v>171</v>
      </c>
      <c r="C72" s="182" t="s">
        <v>482</v>
      </c>
      <c r="D72" s="182" t="s">
        <v>15</v>
      </c>
      <c r="E72" s="183"/>
      <c r="F72" s="188">
        <v>121</v>
      </c>
      <c r="G72" s="198">
        <v>3</v>
      </c>
      <c r="H72" s="198"/>
      <c r="I72" s="199"/>
    </row>
    <row r="73" spans="1:9" x14ac:dyDescent="0.25">
      <c r="A73" s="181" t="s">
        <v>483</v>
      </c>
      <c r="B73" s="182" t="s">
        <v>389</v>
      </c>
      <c r="C73" s="182" t="s">
        <v>484</v>
      </c>
      <c r="D73" s="182" t="s">
        <v>15</v>
      </c>
      <c r="E73" s="183"/>
      <c r="F73" s="188">
        <v>122</v>
      </c>
      <c r="G73" s="198">
        <v>5</v>
      </c>
      <c r="H73" s="198"/>
      <c r="I73" s="199"/>
    </row>
    <row r="74" spans="1:9" x14ac:dyDescent="0.25">
      <c r="A74" s="181" t="s">
        <v>485</v>
      </c>
      <c r="B74" s="182" t="s">
        <v>389</v>
      </c>
      <c r="C74" s="182" t="s">
        <v>486</v>
      </c>
      <c r="D74" s="182" t="s">
        <v>15</v>
      </c>
      <c r="E74" s="183"/>
      <c r="F74" s="188">
        <v>123</v>
      </c>
      <c r="G74" s="198">
        <v>6</v>
      </c>
      <c r="H74" s="198"/>
      <c r="I74" s="199"/>
    </row>
    <row r="75" spans="1:9" ht="15.75" thickBot="1" x14ac:dyDescent="0.3">
      <c r="A75" s="184" t="s">
        <v>244</v>
      </c>
      <c r="B75" s="185" t="s">
        <v>350</v>
      </c>
      <c r="C75" s="185" t="s">
        <v>245</v>
      </c>
      <c r="D75" s="185" t="s">
        <v>15</v>
      </c>
      <c r="E75" s="186"/>
      <c r="F75" s="189">
        <v>124</v>
      </c>
      <c r="G75" s="200">
        <v>1</v>
      </c>
      <c r="H75" s="200" t="s">
        <v>16</v>
      </c>
      <c r="I75" s="201"/>
    </row>
    <row r="76" spans="1:9" x14ac:dyDescent="0.25">
      <c r="A76" s="178" t="s">
        <v>487</v>
      </c>
      <c r="B76" s="179" t="s">
        <v>206</v>
      </c>
      <c r="C76" s="179" t="s">
        <v>488</v>
      </c>
      <c r="D76" s="179" t="s">
        <v>180</v>
      </c>
      <c r="E76" s="180"/>
      <c r="F76" s="187">
        <v>125</v>
      </c>
      <c r="G76" s="196">
        <v>6</v>
      </c>
      <c r="H76" s="196"/>
      <c r="I76" s="197"/>
    </row>
    <row r="77" spans="1:9" x14ac:dyDescent="0.25">
      <c r="A77" s="181" t="s">
        <v>246</v>
      </c>
      <c r="B77" s="182" t="s">
        <v>183</v>
      </c>
      <c r="C77" s="182" t="s">
        <v>247</v>
      </c>
      <c r="D77" s="182" t="s">
        <v>180</v>
      </c>
      <c r="E77" s="183"/>
      <c r="F77" s="188">
        <v>126</v>
      </c>
      <c r="G77" s="198">
        <v>4</v>
      </c>
      <c r="H77" s="198"/>
      <c r="I77" s="199"/>
    </row>
    <row r="78" spans="1:9" x14ac:dyDescent="0.25">
      <c r="A78" s="181" t="s">
        <v>248</v>
      </c>
      <c r="B78" s="182" t="s">
        <v>183</v>
      </c>
      <c r="C78" s="182" t="s">
        <v>249</v>
      </c>
      <c r="D78" s="182" t="s">
        <v>180</v>
      </c>
      <c r="E78" s="183"/>
      <c r="F78" s="188">
        <v>127</v>
      </c>
      <c r="G78" s="198">
        <v>1</v>
      </c>
      <c r="H78" s="198" t="s">
        <v>181</v>
      </c>
      <c r="I78" s="199" t="s">
        <v>79</v>
      </c>
    </row>
    <row r="79" spans="1:9" x14ac:dyDescent="0.25">
      <c r="A79" s="181" t="s">
        <v>250</v>
      </c>
      <c r="B79" s="182" t="s">
        <v>178</v>
      </c>
      <c r="C79" s="182" t="s">
        <v>251</v>
      </c>
      <c r="D79" s="182" t="s">
        <v>180</v>
      </c>
      <c r="E79" s="183"/>
      <c r="F79" s="188">
        <v>128</v>
      </c>
      <c r="G79" s="198">
        <v>3</v>
      </c>
      <c r="H79" s="198"/>
      <c r="I79" s="199"/>
    </row>
    <row r="80" spans="1:9" x14ac:dyDescent="0.25">
      <c r="A80" s="181" t="s">
        <v>489</v>
      </c>
      <c r="B80" s="182" t="s">
        <v>439</v>
      </c>
      <c r="C80" s="182" t="s">
        <v>490</v>
      </c>
      <c r="D80" s="182" t="s">
        <v>180</v>
      </c>
      <c r="E80" s="183"/>
      <c r="F80" s="188">
        <v>129</v>
      </c>
      <c r="G80" s="198">
        <v>5</v>
      </c>
      <c r="H80" s="198"/>
      <c r="I80" s="199"/>
    </row>
    <row r="81" spans="1:9" ht="15.75" thickBot="1" x14ac:dyDescent="0.3">
      <c r="A81" s="184" t="s">
        <v>252</v>
      </c>
      <c r="B81" s="185" t="s">
        <v>178</v>
      </c>
      <c r="C81" s="185" t="s">
        <v>253</v>
      </c>
      <c r="D81" s="185" t="s">
        <v>180</v>
      </c>
      <c r="E81" s="186"/>
      <c r="F81" s="189">
        <v>130</v>
      </c>
      <c r="G81" s="200">
        <v>2</v>
      </c>
      <c r="H81" s="200" t="s">
        <v>185</v>
      </c>
      <c r="I81" s="201"/>
    </row>
    <row r="82" spans="1:9" x14ac:dyDescent="0.25">
      <c r="A82" s="178" t="s">
        <v>491</v>
      </c>
      <c r="B82" s="179" t="s">
        <v>37</v>
      </c>
      <c r="C82" s="179" t="s">
        <v>492</v>
      </c>
      <c r="D82" s="179" t="s">
        <v>39</v>
      </c>
      <c r="E82" s="180"/>
      <c r="F82" s="187">
        <v>131</v>
      </c>
      <c r="G82" s="196">
        <v>3</v>
      </c>
      <c r="H82" s="196"/>
      <c r="I82" s="197"/>
    </row>
    <row r="83" spans="1:9" x14ac:dyDescent="0.25">
      <c r="A83" s="181" t="s">
        <v>254</v>
      </c>
      <c r="B83" s="182" t="s">
        <v>37</v>
      </c>
      <c r="C83" s="182" t="s">
        <v>255</v>
      </c>
      <c r="D83" s="182" t="s">
        <v>39</v>
      </c>
      <c r="E83" s="183"/>
      <c r="F83" s="188">
        <v>132</v>
      </c>
      <c r="G83" s="198">
        <v>4</v>
      </c>
      <c r="H83" s="198"/>
      <c r="I83" s="199"/>
    </row>
    <row r="84" spans="1:9" x14ac:dyDescent="0.25">
      <c r="A84" s="181" t="s">
        <v>256</v>
      </c>
      <c r="B84" s="182" t="s">
        <v>183</v>
      </c>
      <c r="C84" s="182" t="s">
        <v>257</v>
      </c>
      <c r="D84" s="182" t="s">
        <v>39</v>
      </c>
      <c r="E84" s="183"/>
      <c r="F84" s="188">
        <v>133</v>
      </c>
      <c r="G84" s="198">
        <v>2</v>
      </c>
      <c r="H84" s="198" t="s">
        <v>53</v>
      </c>
      <c r="I84" s="199"/>
    </row>
    <row r="85" spans="1:9" ht="15.75" thickBot="1" x14ac:dyDescent="0.3">
      <c r="A85" s="184" t="s">
        <v>493</v>
      </c>
      <c r="B85" s="185" t="s">
        <v>178</v>
      </c>
      <c r="C85" s="185" t="s">
        <v>494</v>
      </c>
      <c r="D85" s="185" t="s">
        <v>39</v>
      </c>
      <c r="E85" s="186"/>
      <c r="F85" s="189">
        <v>134</v>
      </c>
      <c r="G85" s="200">
        <v>1</v>
      </c>
      <c r="H85" s="200" t="s">
        <v>63</v>
      </c>
      <c r="I85" s="201"/>
    </row>
    <row r="86" spans="1:9" x14ac:dyDescent="0.25">
      <c r="A86" s="178" t="s">
        <v>258</v>
      </c>
      <c r="B86" s="179" t="s">
        <v>171</v>
      </c>
      <c r="C86" s="179" t="s">
        <v>259</v>
      </c>
      <c r="D86" s="179" t="s">
        <v>66</v>
      </c>
      <c r="E86" s="180"/>
      <c r="F86" s="187">
        <v>135</v>
      </c>
      <c r="G86" s="196">
        <v>5</v>
      </c>
      <c r="H86" s="196"/>
      <c r="I86" s="197"/>
    </row>
    <row r="87" spans="1:9" x14ac:dyDescent="0.25">
      <c r="A87" s="181" t="s">
        <v>260</v>
      </c>
      <c r="B87" s="182" t="s">
        <v>352</v>
      </c>
      <c r="C87" s="182" t="s">
        <v>261</v>
      </c>
      <c r="D87" s="182" t="s">
        <v>66</v>
      </c>
      <c r="E87" s="183"/>
      <c r="F87" s="188">
        <v>136</v>
      </c>
      <c r="G87" s="198">
        <v>1</v>
      </c>
      <c r="H87" s="198" t="s">
        <v>78</v>
      </c>
      <c r="I87" s="199" t="s">
        <v>17</v>
      </c>
    </row>
    <row r="88" spans="1:9" x14ac:dyDescent="0.25">
      <c r="A88" s="181" t="s">
        <v>495</v>
      </c>
      <c r="B88" s="182" t="s">
        <v>206</v>
      </c>
      <c r="C88" s="182" t="s">
        <v>496</v>
      </c>
      <c r="D88" s="182" t="s">
        <v>66</v>
      </c>
      <c r="E88" s="183"/>
      <c r="F88" s="188">
        <v>137</v>
      </c>
      <c r="G88" s="198">
        <v>2</v>
      </c>
      <c r="H88" s="198" t="s">
        <v>72</v>
      </c>
      <c r="I88" s="199"/>
    </row>
    <row r="89" spans="1:9" x14ac:dyDescent="0.25">
      <c r="A89" s="181" t="s">
        <v>497</v>
      </c>
      <c r="B89" s="182" t="s">
        <v>352</v>
      </c>
      <c r="C89" s="182" t="s">
        <v>498</v>
      </c>
      <c r="D89" s="182" t="s">
        <v>66</v>
      </c>
      <c r="E89" s="183"/>
      <c r="F89" s="188">
        <v>138</v>
      </c>
      <c r="G89" s="198">
        <v>3</v>
      </c>
      <c r="H89" s="198"/>
      <c r="I89" s="199"/>
    </row>
    <row r="90" spans="1:9" ht="15.75" thickBot="1" x14ac:dyDescent="0.3">
      <c r="A90" s="184" t="s">
        <v>499</v>
      </c>
      <c r="B90" s="185" t="s">
        <v>183</v>
      </c>
      <c r="C90" s="185" t="s">
        <v>500</v>
      </c>
      <c r="D90" s="185" t="s">
        <v>66</v>
      </c>
      <c r="E90" s="186"/>
      <c r="F90" s="189">
        <v>139</v>
      </c>
      <c r="G90" s="200">
        <v>4</v>
      </c>
      <c r="H90" s="200"/>
      <c r="I90" s="201"/>
    </row>
    <row r="91" spans="1:9" x14ac:dyDescent="0.25">
      <c r="A91" s="178" t="s">
        <v>501</v>
      </c>
      <c r="B91" s="179" t="s">
        <v>178</v>
      </c>
      <c r="C91" s="179" t="s">
        <v>502</v>
      </c>
      <c r="D91" s="179" t="s">
        <v>82</v>
      </c>
      <c r="E91" s="180"/>
      <c r="F91" s="187">
        <v>140</v>
      </c>
      <c r="G91" s="196">
        <v>1</v>
      </c>
      <c r="H91" s="196" t="s">
        <v>93</v>
      </c>
      <c r="I91" s="197" t="s">
        <v>113</v>
      </c>
    </row>
    <row r="92" spans="1:9" x14ac:dyDescent="0.25">
      <c r="A92" s="181" t="s">
        <v>262</v>
      </c>
      <c r="B92" s="182" t="s">
        <v>171</v>
      </c>
      <c r="C92" s="182" t="s">
        <v>263</v>
      </c>
      <c r="D92" s="182" t="s">
        <v>82</v>
      </c>
      <c r="E92" s="183"/>
      <c r="F92" s="188">
        <v>141</v>
      </c>
      <c r="G92" s="198">
        <v>3</v>
      </c>
      <c r="H92" s="198"/>
      <c r="I92" s="199"/>
    </row>
    <row r="93" spans="1:9" x14ac:dyDescent="0.25">
      <c r="A93" s="181" t="s">
        <v>264</v>
      </c>
      <c r="B93" s="182" t="s">
        <v>178</v>
      </c>
      <c r="C93" s="182" t="s">
        <v>265</v>
      </c>
      <c r="D93" s="182" t="s">
        <v>82</v>
      </c>
      <c r="E93" s="183"/>
      <c r="F93" s="188">
        <v>142</v>
      </c>
      <c r="G93" s="198">
        <v>2</v>
      </c>
      <c r="H93" s="198" t="s">
        <v>92</v>
      </c>
      <c r="I93" s="199"/>
    </row>
    <row r="94" spans="1:9" x14ac:dyDescent="0.25">
      <c r="A94" s="181" t="s">
        <v>503</v>
      </c>
      <c r="B94" s="182" t="s">
        <v>206</v>
      </c>
      <c r="C94" s="182" t="s">
        <v>504</v>
      </c>
      <c r="D94" s="182" t="s">
        <v>82</v>
      </c>
      <c r="E94" s="183"/>
      <c r="F94" s="188">
        <v>143</v>
      </c>
      <c r="G94" s="198"/>
      <c r="H94" s="198"/>
      <c r="I94" s="199"/>
    </row>
    <row r="95" spans="1:9" ht="15.75" thickBot="1" x14ac:dyDescent="0.3">
      <c r="A95" s="184" t="s">
        <v>505</v>
      </c>
      <c r="B95" s="185" t="s">
        <v>206</v>
      </c>
      <c r="C95" s="185" t="s">
        <v>506</v>
      </c>
      <c r="D95" s="185" t="s">
        <v>82</v>
      </c>
      <c r="E95" s="186"/>
      <c r="F95" s="189">
        <v>144</v>
      </c>
      <c r="G95" s="200"/>
      <c r="H95" s="200"/>
      <c r="I95" s="201"/>
    </row>
    <row r="96" spans="1:9" ht="15.75" thickBot="1" x14ac:dyDescent="0.3">
      <c r="A96" s="190" t="s">
        <v>507</v>
      </c>
      <c r="B96" s="191" t="s">
        <v>183</v>
      </c>
      <c r="C96" s="191" t="s">
        <v>508</v>
      </c>
      <c r="D96" s="191" t="s">
        <v>188</v>
      </c>
      <c r="E96" s="192"/>
      <c r="F96" s="193">
        <v>145</v>
      </c>
      <c r="G96" s="194">
        <v>1</v>
      </c>
      <c r="H96" s="194" t="s">
        <v>189</v>
      </c>
      <c r="I96" s="195"/>
    </row>
    <row r="97" spans="1:9" x14ac:dyDescent="0.25">
      <c r="A97" s="178" t="s">
        <v>266</v>
      </c>
      <c r="B97" s="179" t="s">
        <v>171</v>
      </c>
      <c r="C97" s="179" t="s">
        <v>267</v>
      </c>
      <c r="D97" s="179" t="s">
        <v>422</v>
      </c>
      <c r="E97" s="180"/>
      <c r="F97" s="187">
        <v>146</v>
      </c>
      <c r="G97" s="196">
        <v>1</v>
      </c>
      <c r="H97" s="196" t="s">
        <v>232</v>
      </c>
      <c r="I97" s="197"/>
    </row>
    <row r="98" spans="1:9" ht="15.75" thickBot="1" x14ac:dyDescent="0.3">
      <c r="A98" s="184" t="s">
        <v>509</v>
      </c>
      <c r="B98" s="185" t="s">
        <v>26</v>
      </c>
      <c r="C98" s="185" t="s">
        <v>510</v>
      </c>
      <c r="D98" s="185" t="s">
        <v>422</v>
      </c>
      <c r="E98" s="186"/>
      <c r="F98" s="189">
        <v>147</v>
      </c>
      <c r="G98" s="200">
        <v>2</v>
      </c>
      <c r="H98" s="200" t="s">
        <v>235</v>
      </c>
      <c r="I98" s="201"/>
    </row>
    <row r="99" spans="1:9" ht="15.75" thickBot="1" x14ac:dyDescent="0.3">
      <c r="A99" s="190" t="s">
        <v>511</v>
      </c>
      <c r="B99" s="191" t="s">
        <v>171</v>
      </c>
      <c r="C99" s="191" t="s">
        <v>512</v>
      </c>
      <c r="D99" s="191" t="s">
        <v>103</v>
      </c>
      <c r="E99" s="192"/>
      <c r="F99" s="193">
        <v>148</v>
      </c>
      <c r="G99" s="194">
        <v>1</v>
      </c>
      <c r="H99" s="194" t="s">
        <v>112</v>
      </c>
      <c r="I99" s="195" t="s">
        <v>11</v>
      </c>
    </row>
    <row r="100" spans="1:9" ht="15.75" thickBot="1" x14ac:dyDescent="0.3">
      <c r="A100" s="190" t="s">
        <v>268</v>
      </c>
      <c r="B100" s="191" t="s">
        <v>171</v>
      </c>
      <c r="C100" s="191" t="s">
        <v>269</v>
      </c>
      <c r="D100" s="191" t="s">
        <v>459</v>
      </c>
      <c r="E100" s="192"/>
      <c r="F100" s="193">
        <v>149</v>
      </c>
      <c r="G100" s="194">
        <v>1</v>
      </c>
      <c r="H100" s="194" t="s">
        <v>238</v>
      </c>
      <c r="I100" s="195"/>
    </row>
    <row r="101" spans="1:9" x14ac:dyDescent="0.25">
      <c r="A101" s="13"/>
      <c r="B101" s="13"/>
      <c r="C101" s="13"/>
      <c r="D101" s="13"/>
      <c r="E101" s="13"/>
      <c r="F101" s="13"/>
      <c r="G101" s="15"/>
      <c r="H101" s="13"/>
      <c r="I101" s="13"/>
    </row>
    <row r="102" spans="1:9" ht="23.25" thickBot="1" x14ac:dyDescent="0.35">
      <c r="A102" s="3" t="s">
        <v>270</v>
      </c>
      <c r="B102" s="3"/>
      <c r="C102" s="4"/>
      <c r="D102" s="4"/>
      <c r="E102" s="4"/>
      <c r="F102" s="5" t="s">
        <v>2</v>
      </c>
      <c r="G102" s="6"/>
      <c r="H102" s="6"/>
      <c r="I102" s="4"/>
    </row>
    <row r="103" spans="1:9" ht="15.75" thickBot="1" x14ac:dyDescent="0.3">
      <c r="A103" s="7"/>
      <c r="B103" s="7"/>
      <c r="C103" s="7"/>
      <c r="D103" s="7"/>
      <c r="E103" s="8"/>
      <c r="F103" s="8"/>
      <c r="G103" s="207" t="s">
        <v>3</v>
      </c>
      <c r="H103" s="208"/>
      <c r="I103" s="209"/>
    </row>
    <row r="104" spans="1:9" ht="15.75" thickBot="1" x14ac:dyDescent="0.3">
      <c r="A104" s="9" t="s">
        <v>4</v>
      </c>
      <c r="B104" s="9" t="s">
        <v>5</v>
      </c>
      <c r="C104" s="9" t="s">
        <v>6</v>
      </c>
      <c r="D104" s="9" t="s">
        <v>7</v>
      </c>
      <c r="E104" s="9" t="s">
        <v>8</v>
      </c>
      <c r="F104" s="10" t="s">
        <v>9</v>
      </c>
      <c r="G104" s="10" t="s">
        <v>10</v>
      </c>
      <c r="H104" s="9" t="s">
        <v>7</v>
      </c>
      <c r="I104" s="9" t="s">
        <v>11</v>
      </c>
    </row>
    <row r="105" spans="1:9" x14ac:dyDescent="0.25">
      <c r="A105" s="178" t="s">
        <v>513</v>
      </c>
      <c r="B105" s="179" t="s">
        <v>439</v>
      </c>
      <c r="C105" s="179" t="s">
        <v>514</v>
      </c>
      <c r="D105" s="179" t="s">
        <v>173</v>
      </c>
      <c r="E105" s="180"/>
      <c r="F105" s="187">
        <v>150</v>
      </c>
      <c r="G105" s="196">
        <v>2</v>
      </c>
      <c r="H105" s="196" t="s">
        <v>200</v>
      </c>
      <c r="I105" s="197"/>
    </row>
    <row r="106" spans="1:9" x14ac:dyDescent="0.25">
      <c r="A106" s="181" t="s">
        <v>515</v>
      </c>
      <c r="B106" s="182" t="s">
        <v>206</v>
      </c>
      <c r="C106" s="182" t="s">
        <v>516</v>
      </c>
      <c r="D106" s="182" t="s">
        <v>173</v>
      </c>
      <c r="E106" s="183"/>
      <c r="F106" s="188">
        <v>151</v>
      </c>
      <c r="G106" s="198">
        <v>1</v>
      </c>
      <c r="H106" s="198" t="s">
        <v>174</v>
      </c>
      <c r="I106" s="199"/>
    </row>
    <row r="107" spans="1:9" ht="15.75" thickBot="1" x14ac:dyDescent="0.3">
      <c r="A107" s="184" t="s">
        <v>517</v>
      </c>
      <c r="B107" s="185" t="s">
        <v>178</v>
      </c>
      <c r="C107" s="185" t="s">
        <v>518</v>
      </c>
      <c r="D107" s="185" t="s">
        <v>173</v>
      </c>
      <c r="E107" s="186"/>
      <c r="F107" s="189">
        <v>152</v>
      </c>
      <c r="G107" s="200"/>
      <c r="H107" s="200"/>
      <c r="I107" s="201"/>
    </row>
    <row r="108" spans="1:9" x14ac:dyDescent="0.25">
      <c r="A108" s="178" t="s">
        <v>271</v>
      </c>
      <c r="B108" s="179" t="s">
        <v>171</v>
      </c>
      <c r="C108" s="179" t="s">
        <v>272</v>
      </c>
      <c r="D108" s="179" t="s">
        <v>15</v>
      </c>
      <c r="E108" s="180"/>
      <c r="F108" s="187">
        <v>153</v>
      </c>
      <c r="G108" s="196">
        <v>5</v>
      </c>
      <c r="H108" s="196"/>
      <c r="I108" s="197"/>
    </row>
    <row r="109" spans="1:9" x14ac:dyDescent="0.25">
      <c r="A109" s="181" t="s">
        <v>519</v>
      </c>
      <c r="B109" s="182" t="s">
        <v>352</v>
      </c>
      <c r="C109" s="182" t="s">
        <v>520</v>
      </c>
      <c r="D109" s="182" t="s">
        <v>15</v>
      </c>
      <c r="E109" s="183"/>
      <c r="F109" s="188">
        <v>154</v>
      </c>
      <c r="G109" s="198">
        <v>4</v>
      </c>
      <c r="H109" s="198"/>
      <c r="I109" s="199"/>
    </row>
    <row r="110" spans="1:9" x14ac:dyDescent="0.25">
      <c r="A110" s="181" t="s">
        <v>273</v>
      </c>
      <c r="B110" s="182" t="s">
        <v>178</v>
      </c>
      <c r="C110" s="182" t="s">
        <v>274</v>
      </c>
      <c r="D110" s="182" t="s">
        <v>15</v>
      </c>
      <c r="E110" s="183"/>
      <c r="F110" s="188">
        <v>155</v>
      </c>
      <c r="G110" s="198">
        <v>2</v>
      </c>
      <c r="H110" s="198" t="s">
        <v>35</v>
      </c>
      <c r="I110" s="199"/>
    </row>
    <row r="111" spans="1:9" x14ac:dyDescent="0.25">
      <c r="A111" s="181" t="s">
        <v>521</v>
      </c>
      <c r="B111" s="182" t="s">
        <v>206</v>
      </c>
      <c r="C111" s="182" t="s">
        <v>522</v>
      </c>
      <c r="D111" s="182" t="s">
        <v>15</v>
      </c>
      <c r="E111" s="183"/>
      <c r="F111" s="188">
        <v>156</v>
      </c>
      <c r="G111" s="198">
        <v>6</v>
      </c>
      <c r="H111" s="198"/>
      <c r="I111" s="199"/>
    </row>
    <row r="112" spans="1:9" x14ac:dyDescent="0.25">
      <c r="A112" s="181" t="s">
        <v>275</v>
      </c>
      <c r="B112" s="182" t="s">
        <v>178</v>
      </c>
      <c r="C112" s="182" t="s">
        <v>276</v>
      </c>
      <c r="D112" s="182" t="s">
        <v>15</v>
      </c>
      <c r="E112" s="183"/>
      <c r="F112" s="188">
        <v>157</v>
      </c>
      <c r="G112" s="198">
        <v>1</v>
      </c>
      <c r="H112" s="198" t="s">
        <v>16</v>
      </c>
      <c r="I112" s="199" t="s">
        <v>17</v>
      </c>
    </row>
    <row r="113" spans="1:9" x14ac:dyDescent="0.25">
      <c r="A113" s="181" t="s">
        <v>523</v>
      </c>
      <c r="B113" s="182" t="s">
        <v>389</v>
      </c>
      <c r="C113" s="182" t="s">
        <v>524</v>
      </c>
      <c r="D113" s="182" t="s">
        <v>15</v>
      </c>
      <c r="E113" s="183"/>
      <c r="F113" s="188">
        <v>158</v>
      </c>
      <c r="G113" s="198">
        <v>3</v>
      </c>
      <c r="H113" s="198"/>
      <c r="I113" s="199"/>
    </row>
    <row r="114" spans="1:9" ht="15.75" thickBot="1" x14ac:dyDescent="0.3">
      <c r="A114" s="184" t="s">
        <v>525</v>
      </c>
      <c r="B114" s="185" t="s">
        <v>389</v>
      </c>
      <c r="C114" s="185" t="s">
        <v>526</v>
      </c>
      <c r="D114" s="185" t="s">
        <v>15</v>
      </c>
      <c r="E114" s="186"/>
      <c r="F114" s="189">
        <v>159</v>
      </c>
      <c r="G114" s="200">
        <v>7</v>
      </c>
      <c r="H114" s="200"/>
      <c r="I114" s="201"/>
    </row>
    <row r="115" spans="1:9" x14ac:dyDescent="0.25">
      <c r="A115" s="178" t="s">
        <v>527</v>
      </c>
      <c r="B115" s="179" t="s">
        <v>206</v>
      </c>
      <c r="C115" s="179" t="s">
        <v>528</v>
      </c>
      <c r="D115" s="179" t="s">
        <v>180</v>
      </c>
      <c r="E115" s="180"/>
      <c r="F115" s="187">
        <v>160</v>
      </c>
      <c r="G115" s="196">
        <v>6</v>
      </c>
      <c r="H115" s="196"/>
      <c r="I115" s="197"/>
    </row>
    <row r="116" spans="1:9" x14ac:dyDescent="0.25">
      <c r="A116" s="181" t="s">
        <v>529</v>
      </c>
      <c r="B116" s="182" t="s">
        <v>350</v>
      </c>
      <c r="C116" s="182" t="s">
        <v>530</v>
      </c>
      <c r="D116" s="182" t="s">
        <v>180</v>
      </c>
      <c r="E116" s="183"/>
      <c r="F116" s="188">
        <v>161</v>
      </c>
      <c r="G116" s="198">
        <v>5</v>
      </c>
      <c r="H116" s="198"/>
      <c r="I116" s="199"/>
    </row>
    <row r="117" spans="1:9" x14ac:dyDescent="0.25">
      <c r="A117" s="181" t="s">
        <v>531</v>
      </c>
      <c r="B117" s="182" t="s">
        <v>26</v>
      </c>
      <c r="C117" s="182" t="s">
        <v>532</v>
      </c>
      <c r="D117" s="182" t="s">
        <v>180</v>
      </c>
      <c r="E117" s="183"/>
      <c r="F117" s="188">
        <v>162</v>
      </c>
      <c r="G117" s="198">
        <v>3</v>
      </c>
      <c r="H117" s="198"/>
      <c r="I117" s="199"/>
    </row>
    <row r="118" spans="1:9" x14ac:dyDescent="0.25">
      <c r="A118" s="181" t="s">
        <v>533</v>
      </c>
      <c r="B118" s="182" t="s">
        <v>206</v>
      </c>
      <c r="C118" s="182" t="s">
        <v>534</v>
      </c>
      <c r="D118" s="182" t="s">
        <v>180</v>
      </c>
      <c r="E118" s="183"/>
      <c r="F118" s="188">
        <v>163</v>
      </c>
      <c r="G118" s="198">
        <v>2</v>
      </c>
      <c r="H118" s="198" t="s">
        <v>185</v>
      </c>
      <c r="I118" s="199"/>
    </row>
    <row r="119" spans="1:9" x14ac:dyDescent="0.25">
      <c r="A119" s="181" t="s">
        <v>535</v>
      </c>
      <c r="B119" s="182" t="s">
        <v>26</v>
      </c>
      <c r="C119" s="182" t="s">
        <v>536</v>
      </c>
      <c r="D119" s="182" t="s">
        <v>180</v>
      </c>
      <c r="E119" s="183"/>
      <c r="F119" s="188">
        <v>164</v>
      </c>
      <c r="G119" s="198">
        <v>4</v>
      </c>
      <c r="H119" s="198"/>
      <c r="I119" s="199"/>
    </row>
    <row r="120" spans="1:9" ht="15.75" thickBot="1" x14ac:dyDescent="0.3">
      <c r="A120" s="184" t="s">
        <v>277</v>
      </c>
      <c r="B120" s="185" t="s">
        <v>183</v>
      </c>
      <c r="C120" s="185" t="s">
        <v>278</v>
      </c>
      <c r="D120" s="185" t="s">
        <v>180</v>
      </c>
      <c r="E120" s="186"/>
      <c r="F120" s="189">
        <v>165</v>
      </c>
      <c r="G120" s="200">
        <v>1</v>
      </c>
      <c r="H120" s="200" t="s">
        <v>181</v>
      </c>
      <c r="I120" s="201"/>
    </row>
    <row r="121" spans="1:9" x14ac:dyDescent="0.25">
      <c r="A121" s="178" t="s">
        <v>537</v>
      </c>
      <c r="B121" s="179" t="s">
        <v>206</v>
      </c>
      <c r="C121" s="179" t="s">
        <v>538</v>
      </c>
      <c r="D121" s="179" t="s">
        <v>39</v>
      </c>
      <c r="E121" s="180"/>
      <c r="F121" s="187">
        <v>166</v>
      </c>
      <c r="G121" s="196">
        <v>2</v>
      </c>
      <c r="H121" s="196" t="s">
        <v>53</v>
      </c>
      <c r="I121" s="197"/>
    </row>
    <row r="122" spans="1:9" x14ac:dyDescent="0.25">
      <c r="A122" s="181" t="s">
        <v>279</v>
      </c>
      <c r="B122" s="182" t="s">
        <v>183</v>
      </c>
      <c r="C122" s="182" t="s">
        <v>280</v>
      </c>
      <c r="D122" s="182" t="s">
        <v>39</v>
      </c>
      <c r="E122" s="183"/>
      <c r="F122" s="188">
        <v>167</v>
      </c>
      <c r="G122" s="198">
        <v>4</v>
      </c>
      <c r="H122" s="198"/>
      <c r="I122" s="199"/>
    </row>
    <row r="123" spans="1:9" x14ac:dyDescent="0.25">
      <c r="A123" s="181" t="s">
        <v>281</v>
      </c>
      <c r="B123" s="182" t="s">
        <v>206</v>
      </c>
      <c r="C123" s="182" t="s">
        <v>282</v>
      </c>
      <c r="D123" s="182" t="s">
        <v>39</v>
      </c>
      <c r="E123" s="183"/>
      <c r="F123" s="188">
        <v>168</v>
      </c>
      <c r="G123" s="198">
        <v>3</v>
      </c>
      <c r="H123" s="198"/>
      <c r="I123" s="199"/>
    </row>
    <row r="124" spans="1:9" ht="15.75" thickBot="1" x14ac:dyDescent="0.3">
      <c r="A124" s="184" t="s">
        <v>283</v>
      </c>
      <c r="B124" s="185" t="s">
        <v>178</v>
      </c>
      <c r="C124" s="185" t="s">
        <v>284</v>
      </c>
      <c r="D124" s="185" t="s">
        <v>39</v>
      </c>
      <c r="E124" s="186"/>
      <c r="F124" s="189">
        <v>169</v>
      </c>
      <c r="G124" s="200">
        <v>1</v>
      </c>
      <c r="H124" s="200" t="s">
        <v>63</v>
      </c>
      <c r="I124" s="201" t="s">
        <v>79</v>
      </c>
    </row>
    <row r="125" spans="1:9" ht="15.75" thickBot="1" x14ac:dyDescent="0.3">
      <c r="A125" s="190" t="s">
        <v>539</v>
      </c>
      <c r="B125" s="191" t="s">
        <v>26</v>
      </c>
      <c r="C125" s="191" t="s">
        <v>384</v>
      </c>
      <c r="D125" s="191" t="s">
        <v>66</v>
      </c>
      <c r="E125" s="192"/>
      <c r="F125" s="193">
        <v>170</v>
      </c>
      <c r="G125" s="194">
        <v>1</v>
      </c>
      <c r="H125" s="194" t="s">
        <v>78</v>
      </c>
      <c r="I125" s="195"/>
    </row>
    <row r="126" spans="1:9" x14ac:dyDescent="0.25">
      <c r="A126" s="178" t="s">
        <v>540</v>
      </c>
      <c r="B126" s="179" t="s">
        <v>352</v>
      </c>
      <c r="C126" s="179" t="s">
        <v>541</v>
      </c>
      <c r="D126" s="179" t="s">
        <v>82</v>
      </c>
      <c r="E126" s="180"/>
      <c r="F126" s="187">
        <v>171</v>
      </c>
      <c r="G126" s="196"/>
      <c r="H126" s="196"/>
      <c r="I126" s="197"/>
    </row>
    <row r="127" spans="1:9" x14ac:dyDescent="0.25">
      <c r="A127" s="181" t="s">
        <v>542</v>
      </c>
      <c r="B127" s="182" t="s">
        <v>183</v>
      </c>
      <c r="C127" s="182" t="s">
        <v>543</v>
      </c>
      <c r="D127" s="182" t="s">
        <v>82</v>
      </c>
      <c r="E127" s="183"/>
      <c r="F127" s="188">
        <v>172</v>
      </c>
      <c r="G127" s="198">
        <v>1</v>
      </c>
      <c r="H127" s="198" t="s">
        <v>93</v>
      </c>
      <c r="I127" s="199"/>
    </row>
    <row r="128" spans="1:9" ht="15.75" thickBot="1" x14ac:dyDescent="0.3">
      <c r="A128" s="184" t="s">
        <v>544</v>
      </c>
      <c r="B128" s="185" t="s">
        <v>26</v>
      </c>
      <c r="C128" s="185" t="s">
        <v>545</v>
      </c>
      <c r="D128" s="185" t="s">
        <v>82</v>
      </c>
      <c r="E128" s="186"/>
      <c r="F128" s="189">
        <v>173</v>
      </c>
      <c r="G128" s="200">
        <v>2</v>
      </c>
      <c r="H128" s="200" t="s">
        <v>92</v>
      </c>
      <c r="I128" s="201"/>
    </row>
    <row r="129" spans="1:9" x14ac:dyDescent="0.25">
      <c r="A129" s="178" t="s">
        <v>285</v>
      </c>
      <c r="B129" s="179" t="s">
        <v>183</v>
      </c>
      <c r="C129" s="179" t="s">
        <v>286</v>
      </c>
      <c r="D129" s="179" t="s">
        <v>188</v>
      </c>
      <c r="E129" s="180"/>
      <c r="F129" s="187">
        <v>174</v>
      </c>
      <c r="G129" s="196">
        <v>1</v>
      </c>
      <c r="H129" s="196" t="s">
        <v>189</v>
      </c>
      <c r="I129" s="197" t="s">
        <v>113</v>
      </c>
    </row>
    <row r="130" spans="1:9" x14ac:dyDescent="0.25">
      <c r="A130" s="181" t="s">
        <v>287</v>
      </c>
      <c r="B130" s="182" t="s">
        <v>178</v>
      </c>
      <c r="C130" s="182" t="s">
        <v>288</v>
      </c>
      <c r="D130" s="182" t="s">
        <v>188</v>
      </c>
      <c r="E130" s="183"/>
      <c r="F130" s="188">
        <v>175</v>
      </c>
      <c r="G130" s="198">
        <v>2</v>
      </c>
      <c r="H130" s="198" t="s">
        <v>192</v>
      </c>
      <c r="I130" s="199"/>
    </row>
    <row r="131" spans="1:9" ht="15.75" thickBot="1" x14ac:dyDescent="0.3">
      <c r="A131" s="184" t="s">
        <v>546</v>
      </c>
      <c r="B131" s="185" t="s">
        <v>171</v>
      </c>
      <c r="C131" s="185" t="s">
        <v>547</v>
      </c>
      <c r="D131" s="185" t="s">
        <v>188</v>
      </c>
      <c r="E131" s="186"/>
      <c r="F131" s="189">
        <v>176</v>
      </c>
      <c r="G131" s="200">
        <v>3</v>
      </c>
      <c r="H131" s="200"/>
      <c r="I131" s="201"/>
    </row>
    <row r="132" spans="1:9" x14ac:dyDescent="0.25">
      <c r="A132" s="178" t="s">
        <v>289</v>
      </c>
      <c r="B132" s="179" t="s">
        <v>206</v>
      </c>
      <c r="C132" s="179" t="s">
        <v>290</v>
      </c>
      <c r="D132" s="179" t="s">
        <v>422</v>
      </c>
      <c r="E132" s="180"/>
      <c r="F132" s="187">
        <v>177</v>
      </c>
      <c r="G132" s="196">
        <v>1</v>
      </c>
      <c r="H132" s="196" t="s">
        <v>232</v>
      </c>
      <c r="I132" s="197" t="s">
        <v>11</v>
      </c>
    </row>
    <row r="133" spans="1:9" x14ac:dyDescent="0.25">
      <c r="A133" s="181" t="s">
        <v>548</v>
      </c>
      <c r="B133" s="182" t="s">
        <v>171</v>
      </c>
      <c r="C133" s="182" t="s">
        <v>549</v>
      </c>
      <c r="D133" s="182" t="s">
        <v>422</v>
      </c>
      <c r="E133" s="183"/>
      <c r="F133" s="188">
        <v>178</v>
      </c>
      <c r="G133" s="198">
        <v>2</v>
      </c>
      <c r="H133" s="198" t="s">
        <v>235</v>
      </c>
      <c r="I133" s="199"/>
    </row>
    <row r="134" spans="1:9" ht="15.75" thickBot="1" x14ac:dyDescent="0.3">
      <c r="A134" s="184" t="s">
        <v>550</v>
      </c>
      <c r="B134" s="185" t="s">
        <v>183</v>
      </c>
      <c r="C134" s="185" t="s">
        <v>551</v>
      </c>
      <c r="D134" s="185" t="s">
        <v>422</v>
      </c>
      <c r="E134" s="186"/>
      <c r="F134" s="189">
        <v>179</v>
      </c>
      <c r="G134" s="200">
        <v>3</v>
      </c>
      <c r="H134" s="200"/>
      <c r="I134" s="201"/>
    </row>
    <row r="135" spans="1:9" x14ac:dyDescent="0.25">
      <c r="A135" s="178" t="s">
        <v>552</v>
      </c>
      <c r="B135" s="179" t="s">
        <v>26</v>
      </c>
      <c r="C135" s="179" t="s">
        <v>553</v>
      </c>
      <c r="D135" s="179" t="s">
        <v>459</v>
      </c>
      <c r="E135" s="180"/>
      <c r="F135" s="187">
        <v>180</v>
      </c>
      <c r="G135" s="196">
        <v>2</v>
      </c>
      <c r="H135" s="196" t="s">
        <v>563</v>
      </c>
      <c r="I135" s="197"/>
    </row>
    <row r="136" spans="1:9" ht="15.75" thickBot="1" x14ac:dyDescent="0.3">
      <c r="A136" s="184" t="s">
        <v>291</v>
      </c>
      <c r="B136" s="185" t="s">
        <v>171</v>
      </c>
      <c r="C136" s="185" t="s">
        <v>292</v>
      </c>
      <c r="D136" s="185" t="s">
        <v>459</v>
      </c>
      <c r="E136" s="186"/>
      <c r="F136" s="189">
        <v>181</v>
      </c>
      <c r="G136" s="200">
        <v>1</v>
      </c>
      <c r="H136" s="200" t="s">
        <v>238</v>
      </c>
      <c r="I136" s="201"/>
    </row>
    <row r="137" spans="1:9" ht="15.75" thickBot="1" x14ac:dyDescent="0.3">
      <c r="A137" s="190" t="s">
        <v>554</v>
      </c>
      <c r="B137" s="191" t="s">
        <v>206</v>
      </c>
      <c r="C137" s="191" t="s">
        <v>555</v>
      </c>
      <c r="D137" s="191" t="s">
        <v>556</v>
      </c>
      <c r="E137" s="192"/>
      <c r="F137" s="193">
        <v>182</v>
      </c>
      <c r="G137" s="194">
        <v>1</v>
      </c>
      <c r="H137" s="194" t="s">
        <v>564</v>
      </c>
      <c r="I137" s="195"/>
    </row>
    <row r="138" spans="1:9" x14ac:dyDescent="0.25">
      <c r="A138" s="13"/>
      <c r="B138" s="13"/>
      <c r="C138" s="13"/>
      <c r="D138" s="13"/>
      <c r="E138" s="13"/>
      <c r="F138" s="13"/>
      <c r="G138" s="15"/>
      <c r="H138" s="13"/>
      <c r="I138" s="13"/>
    </row>
    <row r="139" spans="1:9" ht="23.25" thickBot="1" x14ac:dyDescent="0.35">
      <c r="A139" s="3" t="s">
        <v>293</v>
      </c>
      <c r="B139" s="3"/>
      <c r="C139" s="4"/>
      <c r="D139" s="4"/>
      <c r="E139" s="4"/>
      <c r="F139" s="5" t="s">
        <v>114</v>
      </c>
      <c r="G139" s="6"/>
      <c r="H139" s="6"/>
      <c r="I139" s="4"/>
    </row>
    <row r="140" spans="1:9" ht="15.75" thickBot="1" x14ac:dyDescent="0.3">
      <c r="A140" s="7"/>
      <c r="B140" s="7"/>
      <c r="C140" s="7"/>
      <c r="D140" s="7"/>
      <c r="E140" s="8"/>
      <c r="F140" s="8"/>
      <c r="G140" s="207" t="s">
        <v>3</v>
      </c>
      <c r="H140" s="208"/>
      <c r="I140" s="209"/>
    </row>
    <row r="141" spans="1:9" ht="15.75" thickBot="1" x14ac:dyDescent="0.3">
      <c r="A141" s="9" t="s">
        <v>4</v>
      </c>
      <c r="B141" s="9" t="s">
        <v>5</v>
      </c>
      <c r="C141" s="9" t="s">
        <v>6</v>
      </c>
      <c r="D141" s="9" t="s">
        <v>7</v>
      </c>
      <c r="E141" s="9" t="s">
        <v>8</v>
      </c>
      <c r="F141" s="10" t="s">
        <v>9</v>
      </c>
      <c r="G141" s="10" t="s">
        <v>10</v>
      </c>
      <c r="H141" s="9" t="s">
        <v>7</v>
      </c>
      <c r="I141" s="9" t="s">
        <v>11</v>
      </c>
    </row>
    <row r="142" spans="1:9" ht="15.75" thickBot="1" x14ac:dyDescent="0.3">
      <c r="A142" s="190" t="s">
        <v>557</v>
      </c>
      <c r="B142" s="191" t="s">
        <v>178</v>
      </c>
      <c r="C142" s="191" t="s">
        <v>558</v>
      </c>
      <c r="D142" s="191" t="s">
        <v>117</v>
      </c>
      <c r="E142" s="192"/>
      <c r="F142" s="193">
        <v>183</v>
      </c>
      <c r="G142" s="194">
        <v>1</v>
      </c>
      <c r="H142" s="194" t="s">
        <v>120</v>
      </c>
      <c r="I142" s="195" t="s">
        <v>296</v>
      </c>
    </row>
    <row r="143" spans="1:9" x14ac:dyDescent="0.25">
      <c r="A143" s="178" t="s">
        <v>294</v>
      </c>
      <c r="B143" s="179" t="s">
        <v>178</v>
      </c>
      <c r="C143" s="179" t="s">
        <v>295</v>
      </c>
      <c r="D143" s="179" t="s">
        <v>128</v>
      </c>
      <c r="E143" s="180"/>
      <c r="F143" s="187">
        <v>184</v>
      </c>
      <c r="G143" s="196">
        <v>2</v>
      </c>
      <c r="H143" s="196" t="s">
        <v>139</v>
      </c>
      <c r="I143" s="197"/>
    </row>
    <row r="144" spans="1:9" x14ac:dyDescent="0.25">
      <c r="A144" s="181" t="s">
        <v>297</v>
      </c>
      <c r="B144" s="182" t="s">
        <v>183</v>
      </c>
      <c r="C144" s="182" t="s">
        <v>298</v>
      </c>
      <c r="D144" s="182" t="s">
        <v>128</v>
      </c>
      <c r="E144" s="183"/>
      <c r="F144" s="188">
        <v>185</v>
      </c>
      <c r="G144" s="198">
        <v>1</v>
      </c>
      <c r="H144" s="198" t="s">
        <v>142</v>
      </c>
      <c r="I144" s="199" t="s">
        <v>299</v>
      </c>
    </row>
    <row r="145" spans="1:9" ht="15.75" thickBot="1" x14ac:dyDescent="0.3">
      <c r="A145" s="184" t="s">
        <v>559</v>
      </c>
      <c r="B145" s="185" t="s">
        <v>171</v>
      </c>
      <c r="C145" s="185" t="s">
        <v>560</v>
      </c>
      <c r="D145" s="185" t="s">
        <v>128</v>
      </c>
      <c r="E145" s="186"/>
      <c r="F145" s="189">
        <v>186</v>
      </c>
      <c r="G145" s="200">
        <v>3</v>
      </c>
      <c r="H145" s="200"/>
      <c r="I145" s="201"/>
    </row>
    <row r="146" spans="1:9" x14ac:dyDescent="0.25">
      <c r="A146" s="181" t="s">
        <v>561</v>
      </c>
      <c r="B146" s="182" t="s">
        <v>42</v>
      </c>
      <c r="C146" s="182" t="s">
        <v>562</v>
      </c>
      <c r="D146" s="182" t="s">
        <v>143</v>
      </c>
      <c r="E146" s="183"/>
      <c r="F146" s="188">
        <v>187</v>
      </c>
      <c r="G146" s="198">
        <v>3</v>
      </c>
      <c r="H146" s="198"/>
      <c r="I146" s="199"/>
    </row>
    <row r="147" spans="1:9" x14ac:dyDescent="0.25">
      <c r="A147" s="181" t="s">
        <v>300</v>
      </c>
      <c r="B147" s="182" t="s">
        <v>178</v>
      </c>
      <c r="C147" s="182" t="s">
        <v>301</v>
      </c>
      <c r="D147" s="182" t="s">
        <v>143</v>
      </c>
      <c r="E147" s="183"/>
      <c r="F147" s="188">
        <v>188</v>
      </c>
      <c r="G147" s="198">
        <v>2</v>
      </c>
      <c r="H147" s="198" t="s">
        <v>151</v>
      </c>
      <c r="I147" s="199" t="s">
        <v>113</v>
      </c>
    </row>
    <row r="148" spans="1:9" ht="15.75" thickBot="1" x14ac:dyDescent="0.3">
      <c r="A148" s="184" t="s">
        <v>302</v>
      </c>
      <c r="B148" s="185" t="s">
        <v>439</v>
      </c>
      <c r="C148" s="185" t="s">
        <v>303</v>
      </c>
      <c r="D148" s="185" t="s">
        <v>143</v>
      </c>
      <c r="E148" s="186"/>
      <c r="F148" s="189">
        <v>189</v>
      </c>
      <c r="G148" s="200">
        <v>1</v>
      </c>
      <c r="H148" s="200" t="s">
        <v>149</v>
      </c>
      <c r="I148" s="201" t="s">
        <v>11</v>
      </c>
    </row>
  </sheetData>
  <sheetProtection algorithmName="SHA-512" hashValue="inEnz0qu/ctzDMW/6dvrDuEcdFZMdF1K5y8M7vJiL1DHkcoZzR9UyzHlQLaI3cRlOTu7jNq347zknwRwpo7RqQ==" saltValue="vVmrfBL4KjsahUrRPlxkVg==" spinCount="100000" sheet="1" objects="1" scenarios="1"/>
  <mergeCells count="5">
    <mergeCell ref="G2:I2"/>
    <mergeCell ref="G17:I17"/>
    <mergeCell ref="G58:I58"/>
    <mergeCell ref="G103:I103"/>
    <mergeCell ref="G140:I14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9159"/>
  </sheetPr>
  <dimension ref="B1:F28"/>
  <sheetViews>
    <sheetView workbookViewId="0"/>
  </sheetViews>
  <sheetFormatPr baseColWidth="10" defaultRowHeight="15" x14ac:dyDescent="0.25"/>
  <cols>
    <col min="1" max="1" width="4.42578125" style="2" customWidth="1"/>
    <col min="2" max="2" width="13.5703125" style="2" bestFit="1" customWidth="1"/>
    <col min="3" max="3" width="27.7109375" style="2" bestFit="1" customWidth="1"/>
    <col min="4" max="4" width="11.7109375" style="2" bestFit="1" customWidth="1"/>
    <col min="5" max="5" width="34.85546875" style="2" bestFit="1" customWidth="1"/>
    <col min="6" max="6" width="11.28515625" style="2" bestFit="1" customWidth="1"/>
    <col min="7" max="16384" width="11.42578125" style="2"/>
  </cols>
  <sheetData>
    <row r="1" spans="2:6" ht="15.75" thickBot="1" x14ac:dyDescent="0.3"/>
    <row r="2" spans="2:6" ht="19.5" thickBot="1" x14ac:dyDescent="0.35">
      <c r="B2" s="210" t="s">
        <v>313</v>
      </c>
      <c r="C2" s="211"/>
      <c r="D2" s="211"/>
      <c r="E2" s="211"/>
      <c r="F2" s="212"/>
    </row>
    <row r="3" spans="2:6" ht="15.75" thickBot="1" x14ac:dyDescent="0.3">
      <c r="B3" s="21" t="s">
        <v>304</v>
      </c>
      <c r="C3" s="22" t="s">
        <v>305</v>
      </c>
      <c r="D3" s="21" t="s">
        <v>306</v>
      </c>
      <c r="E3" s="22" t="s">
        <v>307</v>
      </c>
      <c r="F3" s="21" t="s">
        <v>308</v>
      </c>
    </row>
    <row r="4" spans="2:6" x14ac:dyDescent="0.25">
      <c r="B4" s="23" t="s">
        <v>314</v>
      </c>
      <c r="C4" s="11" t="s">
        <v>13</v>
      </c>
      <c r="D4" s="16" t="s">
        <v>315</v>
      </c>
      <c r="E4" s="16" t="s">
        <v>316</v>
      </c>
      <c r="F4" s="17">
        <v>3</v>
      </c>
    </row>
    <row r="5" spans="2:6" x14ac:dyDescent="0.25">
      <c r="B5" s="24" t="s">
        <v>314</v>
      </c>
      <c r="C5" s="12" t="s">
        <v>30</v>
      </c>
      <c r="D5" s="2" t="s">
        <v>317</v>
      </c>
      <c r="E5" s="2" t="s">
        <v>318</v>
      </c>
      <c r="F5" s="18">
        <v>1</v>
      </c>
    </row>
    <row r="6" spans="2:6" x14ac:dyDescent="0.25">
      <c r="B6" s="24" t="s">
        <v>314</v>
      </c>
      <c r="C6" s="12" t="s">
        <v>30</v>
      </c>
      <c r="D6" s="2" t="s">
        <v>317</v>
      </c>
      <c r="E6" s="2" t="s">
        <v>319</v>
      </c>
      <c r="F6" s="18">
        <v>4</v>
      </c>
    </row>
    <row r="7" spans="2:6" x14ac:dyDescent="0.25">
      <c r="B7" s="24" t="s">
        <v>314</v>
      </c>
      <c r="C7" s="2" t="s">
        <v>26</v>
      </c>
      <c r="D7" s="2" t="s">
        <v>320</v>
      </c>
      <c r="E7" s="2" t="s">
        <v>565</v>
      </c>
      <c r="F7" s="18">
        <v>5</v>
      </c>
    </row>
    <row r="8" spans="2:6" ht="15.75" thickBot="1" x14ac:dyDescent="0.3">
      <c r="B8" s="25" t="s">
        <v>314</v>
      </c>
      <c r="C8" s="14" t="s">
        <v>19</v>
      </c>
      <c r="D8" s="19" t="s">
        <v>102</v>
      </c>
      <c r="E8" s="19" t="s">
        <v>566</v>
      </c>
      <c r="F8" s="20">
        <v>2</v>
      </c>
    </row>
    <row r="9" spans="2:6" ht="15.75" thickBot="1" x14ac:dyDescent="0.3"/>
    <row r="10" spans="2:6" ht="19.5" thickBot="1" x14ac:dyDescent="0.35">
      <c r="B10" s="210" t="s">
        <v>321</v>
      </c>
      <c r="C10" s="211"/>
      <c r="D10" s="211"/>
      <c r="E10" s="211"/>
      <c r="F10" s="212"/>
    </row>
    <row r="11" spans="2:6" ht="15.75" thickBot="1" x14ac:dyDescent="0.3">
      <c r="B11" s="21" t="s">
        <v>304</v>
      </c>
      <c r="C11" s="22" t="s">
        <v>305</v>
      </c>
      <c r="D11" s="21" t="s">
        <v>306</v>
      </c>
      <c r="E11" s="22" t="s">
        <v>307</v>
      </c>
      <c r="F11" s="21" t="s">
        <v>308</v>
      </c>
    </row>
    <row r="12" spans="2:6" x14ac:dyDescent="0.25">
      <c r="B12" s="23" t="s">
        <v>314</v>
      </c>
      <c r="C12" s="16" t="s">
        <v>19</v>
      </c>
      <c r="D12" s="16" t="s">
        <v>102</v>
      </c>
      <c r="E12" s="16" t="s">
        <v>322</v>
      </c>
      <c r="F12" s="17">
        <v>4</v>
      </c>
    </row>
    <row r="13" spans="2:6" x14ac:dyDescent="0.25">
      <c r="B13" s="24" t="s">
        <v>314</v>
      </c>
      <c r="C13" s="2" t="s">
        <v>30</v>
      </c>
      <c r="D13" s="2" t="s">
        <v>317</v>
      </c>
      <c r="E13" s="2" t="s">
        <v>318</v>
      </c>
      <c r="F13" s="18">
        <v>2</v>
      </c>
    </row>
    <row r="14" spans="2:6" x14ac:dyDescent="0.25">
      <c r="B14" s="24" t="s">
        <v>314</v>
      </c>
      <c r="C14" s="2" t="s">
        <v>19</v>
      </c>
      <c r="D14" s="2" t="s">
        <v>323</v>
      </c>
      <c r="E14" s="2" t="s">
        <v>324</v>
      </c>
      <c r="F14" s="18">
        <v>3</v>
      </c>
    </row>
    <row r="15" spans="2:6" ht="15.75" thickBot="1" x14ac:dyDescent="0.3">
      <c r="B15" s="25" t="s">
        <v>314</v>
      </c>
      <c r="C15" s="19" t="s">
        <v>26</v>
      </c>
      <c r="D15" s="19" t="s">
        <v>109</v>
      </c>
      <c r="E15" s="19" t="s">
        <v>567</v>
      </c>
      <c r="F15" s="20">
        <v>1</v>
      </c>
    </row>
    <row r="16" spans="2:6" ht="15.75" thickBot="1" x14ac:dyDescent="0.3"/>
    <row r="17" spans="2:6" ht="19.5" thickBot="1" x14ac:dyDescent="0.35">
      <c r="B17" s="210" t="s">
        <v>325</v>
      </c>
      <c r="C17" s="211"/>
      <c r="D17" s="211"/>
      <c r="E17" s="211"/>
      <c r="F17" s="212"/>
    </row>
    <row r="18" spans="2:6" ht="15.75" thickBot="1" x14ac:dyDescent="0.3">
      <c r="B18" s="21" t="s">
        <v>304</v>
      </c>
      <c r="C18" s="22" t="s">
        <v>305</v>
      </c>
      <c r="D18" s="21" t="s">
        <v>309</v>
      </c>
      <c r="E18" s="22" t="s">
        <v>310</v>
      </c>
      <c r="F18" s="21" t="s">
        <v>311</v>
      </c>
    </row>
    <row r="19" spans="2:6" x14ac:dyDescent="0.25">
      <c r="B19" s="23" t="s">
        <v>314</v>
      </c>
      <c r="C19" s="11" t="s">
        <v>13</v>
      </c>
      <c r="D19" s="16" t="s">
        <v>326</v>
      </c>
      <c r="E19" s="16" t="s">
        <v>327</v>
      </c>
      <c r="F19" s="17">
        <v>3</v>
      </c>
    </row>
    <row r="20" spans="2:6" x14ac:dyDescent="0.25">
      <c r="B20" s="24" t="s">
        <v>314</v>
      </c>
      <c r="C20" s="2" t="s">
        <v>30</v>
      </c>
      <c r="D20" s="2" t="s">
        <v>328</v>
      </c>
      <c r="E20" s="2" t="s">
        <v>329</v>
      </c>
      <c r="F20" s="18">
        <v>1</v>
      </c>
    </row>
    <row r="21" spans="2:6" ht="15.75" thickBot="1" x14ac:dyDescent="0.3">
      <c r="B21" s="25" t="s">
        <v>314</v>
      </c>
      <c r="C21" s="19" t="s">
        <v>19</v>
      </c>
      <c r="D21" s="19" t="s">
        <v>568</v>
      </c>
      <c r="E21" s="19" t="s">
        <v>569</v>
      </c>
      <c r="F21" s="20">
        <v>2</v>
      </c>
    </row>
    <row r="22" spans="2:6" ht="15.75" thickBot="1" x14ac:dyDescent="0.3"/>
    <row r="23" spans="2:6" ht="19.5" thickBot="1" x14ac:dyDescent="0.35">
      <c r="B23" s="210" t="s">
        <v>331</v>
      </c>
      <c r="C23" s="211"/>
      <c r="D23" s="211"/>
      <c r="E23" s="211"/>
      <c r="F23" s="212"/>
    </row>
    <row r="24" spans="2:6" ht="15.75" thickBot="1" x14ac:dyDescent="0.3">
      <c r="B24" s="21" t="s">
        <v>304</v>
      </c>
      <c r="C24" s="22" t="s">
        <v>305</v>
      </c>
      <c r="D24" s="21" t="s">
        <v>309</v>
      </c>
      <c r="E24" s="22" t="s">
        <v>312</v>
      </c>
      <c r="F24" s="21" t="s">
        <v>311</v>
      </c>
    </row>
    <row r="25" spans="2:6" x14ac:dyDescent="0.25">
      <c r="B25" s="23" t="s">
        <v>314</v>
      </c>
      <c r="C25" s="16" t="s">
        <v>19</v>
      </c>
      <c r="D25" s="16" t="s">
        <v>570</v>
      </c>
      <c r="E25" s="16" t="s">
        <v>574</v>
      </c>
      <c r="F25" s="17">
        <v>4</v>
      </c>
    </row>
    <row r="26" spans="2:6" x14ac:dyDescent="0.25">
      <c r="B26" s="24" t="s">
        <v>314</v>
      </c>
      <c r="C26" s="2" t="s">
        <v>19</v>
      </c>
      <c r="D26" s="2" t="s">
        <v>330</v>
      </c>
      <c r="E26" s="2" t="s">
        <v>332</v>
      </c>
      <c r="F26" s="18">
        <v>3</v>
      </c>
    </row>
    <row r="27" spans="2:6" x14ac:dyDescent="0.25">
      <c r="B27" s="24" t="s">
        <v>314</v>
      </c>
      <c r="C27" s="2" t="s">
        <v>26</v>
      </c>
      <c r="D27" s="2" t="s">
        <v>571</v>
      </c>
      <c r="E27" s="2" t="s">
        <v>572</v>
      </c>
      <c r="F27" s="18">
        <v>2</v>
      </c>
    </row>
    <row r="28" spans="2:6" ht="15.75" thickBot="1" x14ac:dyDescent="0.3">
      <c r="B28" s="25" t="s">
        <v>314</v>
      </c>
      <c r="C28" s="19" t="s">
        <v>30</v>
      </c>
      <c r="D28" s="19" t="s">
        <v>333</v>
      </c>
      <c r="E28" s="19" t="s">
        <v>573</v>
      </c>
      <c r="F28" s="20">
        <v>1</v>
      </c>
    </row>
  </sheetData>
  <sheetProtection algorithmName="SHA-512" hashValue="xKVAPqYKpGF3zHaBIxbvBKWKu/hwnjpKrRrsjzhQ7RZVlHaUb4i+egOUjT12nM6j8aTOVDxs14j+TXOB3vva+A==" saltValue="IFMhegg70+ctffMeFHJq3g==" spinCount="100000" sheet="1" objects="1" scenarios="1"/>
  <mergeCells count="4">
    <mergeCell ref="B17:F17"/>
    <mergeCell ref="B23:F23"/>
    <mergeCell ref="B2:F2"/>
    <mergeCell ref="B10:F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9159"/>
  </sheetPr>
  <dimension ref="B2:F25"/>
  <sheetViews>
    <sheetView workbookViewId="0">
      <selection activeCell="E22" sqref="E22"/>
    </sheetView>
  </sheetViews>
  <sheetFormatPr baseColWidth="10" defaultRowHeight="15" x14ac:dyDescent="0.25"/>
  <cols>
    <col min="1" max="1" width="3.42578125" style="2" customWidth="1"/>
    <col min="2" max="2" width="3" style="2" customWidth="1"/>
    <col min="3" max="3" width="33.85546875" style="2" bestFit="1" customWidth="1"/>
    <col min="4" max="4" width="23.7109375" style="2" bestFit="1" customWidth="1"/>
    <col min="5" max="6" width="11.5703125" style="2" customWidth="1"/>
    <col min="7" max="16384" width="11.42578125" style="2"/>
  </cols>
  <sheetData>
    <row r="2" spans="2:6" ht="24" thickBot="1" x14ac:dyDescent="0.4">
      <c r="C2" s="26" t="s">
        <v>304</v>
      </c>
      <c r="D2" s="26" t="s">
        <v>314</v>
      </c>
    </row>
    <row r="3" spans="2:6" ht="15.75" thickBot="1" x14ac:dyDescent="0.3">
      <c r="C3" s="27" t="s">
        <v>5</v>
      </c>
      <c r="D3" s="28" t="s">
        <v>334</v>
      </c>
      <c r="E3" s="29" t="s">
        <v>335</v>
      </c>
      <c r="F3" s="28" t="s">
        <v>336</v>
      </c>
    </row>
    <row r="4" spans="2:6" x14ac:dyDescent="0.25">
      <c r="B4" s="2">
        <v>1</v>
      </c>
      <c r="C4" s="2" t="s">
        <v>30</v>
      </c>
      <c r="D4" s="2" t="s">
        <v>337</v>
      </c>
      <c r="E4" s="2">
        <v>1740</v>
      </c>
      <c r="F4" s="2">
        <v>16</v>
      </c>
    </row>
    <row r="5" spans="2:6" x14ac:dyDescent="0.25">
      <c r="B5" s="2">
        <v>2</v>
      </c>
      <c r="C5" s="2" t="s">
        <v>26</v>
      </c>
      <c r="D5" s="2" t="s">
        <v>338</v>
      </c>
      <c r="E5" s="2">
        <v>1344</v>
      </c>
      <c r="F5" s="2">
        <v>16</v>
      </c>
    </row>
    <row r="6" spans="2:6" x14ac:dyDescent="0.25">
      <c r="B6" s="2">
        <v>3</v>
      </c>
      <c r="C6" s="2" t="s">
        <v>19</v>
      </c>
      <c r="D6" s="2" t="s">
        <v>339</v>
      </c>
      <c r="E6" s="2">
        <v>808</v>
      </c>
      <c r="F6" s="2">
        <v>14</v>
      </c>
    </row>
    <row r="7" spans="2:6" x14ac:dyDescent="0.25">
      <c r="B7" s="2">
        <v>4</v>
      </c>
      <c r="C7" s="12" t="s">
        <v>13</v>
      </c>
      <c r="D7" s="2" t="s">
        <v>340</v>
      </c>
      <c r="E7" s="2">
        <v>320</v>
      </c>
      <c r="F7" s="2">
        <v>5</v>
      </c>
    </row>
    <row r="8" spans="2:6" x14ac:dyDescent="0.25">
      <c r="B8" s="2">
        <v>5</v>
      </c>
      <c r="C8" s="12" t="s">
        <v>37</v>
      </c>
      <c r="D8" s="2" t="s">
        <v>341</v>
      </c>
      <c r="E8" s="2">
        <v>66</v>
      </c>
      <c r="F8" s="2">
        <v>4</v>
      </c>
    </row>
    <row r="9" spans="2:6" x14ac:dyDescent="0.25">
      <c r="B9" s="2">
        <v>6</v>
      </c>
      <c r="C9" s="12" t="s">
        <v>396</v>
      </c>
      <c r="D9" s="2" t="s">
        <v>576</v>
      </c>
      <c r="E9" s="2">
        <v>20</v>
      </c>
      <c r="F9" s="2">
        <v>1</v>
      </c>
    </row>
    <row r="10" spans="2:6" x14ac:dyDescent="0.25">
      <c r="B10" s="2">
        <v>7</v>
      </c>
      <c r="C10" s="12" t="s">
        <v>389</v>
      </c>
      <c r="D10" s="2" t="s">
        <v>575</v>
      </c>
      <c r="E10" s="2">
        <v>12</v>
      </c>
      <c r="F10" s="2">
        <v>1</v>
      </c>
    </row>
    <row r="12" spans="2:6" ht="24" thickBot="1" x14ac:dyDescent="0.4">
      <c r="C12" s="26" t="s">
        <v>304</v>
      </c>
      <c r="D12" s="26" t="s">
        <v>342</v>
      </c>
    </row>
    <row r="13" spans="2:6" ht="15.75" thickBot="1" x14ac:dyDescent="0.3">
      <c r="C13" s="27" t="s">
        <v>5</v>
      </c>
      <c r="D13" s="28" t="s">
        <v>334</v>
      </c>
      <c r="E13" s="29" t="s">
        <v>335</v>
      </c>
      <c r="F13" s="28" t="s">
        <v>336</v>
      </c>
    </row>
    <row r="14" spans="2:6" x14ac:dyDescent="0.25">
      <c r="B14" s="2">
        <v>1</v>
      </c>
      <c r="C14" s="2" t="s">
        <v>178</v>
      </c>
      <c r="D14" s="2" t="s">
        <v>344</v>
      </c>
      <c r="E14" s="2">
        <v>2460</v>
      </c>
      <c r="F14" s="2">
        <v>16</v>
      </c>
    </row>
    <row r="15" spans="2:6" x14ac:dyDescent="0.25">
      <c r="B15" s="2">
        <v>2</v>
      </c>
      <c r="C15" s="2" t="s">
        <v>183</v>
      </c>
      <c r="D15" s="2" t="s">
        <v>343</v>
      </c>
      <c r="E15" s="2">
        <v>1460</v>
      </c>
      <c r="F15" s="2">
        <v>16</v>
      </c>
    </row>
    <row r="16" spans="2:6" x14ac:dyDescent="0.25">
      <c r="B16" s="2">
        <v>3</v>
      </c>
      <c r="C16" s="12" t="s">
        <v>171</v>
      </c>
      <c r="D16" s="2" t="s">
        <v>345</v>
      </c>
      <c r="E16" s="2">
        <v>1368</v>
      </c>
      <c r="F16" s="2">
        <v>16</v>
      </c>
    </row>
    <row r="17" spans="2:6" x14ac:dyDescent="0.25">
      <c r="B17" s="2">
        <v>4</v>
      </c>
      <c r="C17" s="2" t="s">
        <v>206</v>
      </c>
      <c r="D17" s="2" t="s">
        <v>346</v>
      </c>
      <c r="E17" s="2">
        <v>564</v>
      </c>
      <c r="F17" s="2">
        <v>16</v>
      </c>
    </row>
    <row r="18" spans="2:6" x14ac:dyDescent="0.25">
      <c r="B18" s="2">
        <v>5</v>
      </c>
      <c r="C18" s="2" t="s">
        <v>26</v>
      </c>
      <c r="D18" s="2" t="s">
        <v>338</v>
      </c>
      <c r="E18" s="2">
        <v>364</v>
      </c>
      <c r="F18" s="2">
        <v>9</v>
      </c>
    </row>
    <row r="19" spans="2:6" x14ac:dyDescent="0.25">
      <c r="B19" s="2">
        <v>6</v>
      </c>
      <c r="C19" s="2" t="s">
        <v>439</v>
      </c>
      <c r="D19" s="2" t="s">
        <v>577</v>
      </c>
      <c r="E19" s="2">
        <v>200</v>
      </c>
      <c r="F19" s="2">
        <v>5</v>
      </c>
    </row>
    <row r="20" spans="2:6" x14ac:dyDescent="0.25">
      <c r="B20" s="2">
        <v>7</v>
      </c>
      <c r="C20" s="2" t="s">
        <v>350</v>
      </c>
      <c r="D20" s="2" t="s">
        <v>351</v>
      </c>
      <c r="E20" s="2">
        <v>100</v>
      </c>
      <c r="F20" s="2">
        <v>3</v>
      </c>
    </row>
    <row r="21" spans="2:6" x14ac:dyDescent="0.25">
      <c r="B21" s="2">
        <v>7</v>
      </c>
      <c r="C21" s="2" t="s">
        <v>352</v>
      </c>
      <c r="D21" s="2" t="s">
        <v>353</v>
      </c>
      <c r="E21" s="2">
        <v>100</v>
      </c>
      <c r="F21" s="2">
        <v>4</v>
      </c>
    </row>
    <row r="22" spans="2:6" x14ac:dyDescent="0.25">
      <c r="B22" s="2">
        <v>8</v>
      </c>
      <c r="C22" s="12" t="s">
        <v>13</v>
      </c>
      <c r="D22" s="2" t="s">
        <v>340</v>
      </c>
      <c r="E22" s="2">
        <v>60</v>
      </c>
      <c r="F22" s="2">
        <v>2</v>
      </c>
    </row>
    <row r="23" spans="2:6" x14ac:dyDescent="0.25">
      <c r="B23" s="2">
        <v>9</v>
      </c>
      <c r="C23" s="2" t="s">
        <v>37</v>
      </c>
      <c r="D23" s="2" t="s">
        <v>341</v>
      </c>
      <c r="E23" s="2">
        <v>40</v>
      </c>
      <c r="F23" s="2">
        <v>7</v>
      </c>
    </row>
    <row r="24" spans="2:6" x14ac:dyDescent="0.25">
      <c r="B24" s="2">
        <v>9</v>
      </c>
      <c r="C24" s="2" t="s">
        <v>19</v>
      </c>
      <c r="D24" s="2" t="s">
        <v>339</v>
      </c>
      <c r="E24" s="2">
        <v>40</v>
      </c>
      <c r="F24" s="2">
        <v>3</v>
      </c>
    </row>
    <row r="25" spans="2:6" x14ac:dyDescent="0.25">
      <c r="B25" s="30"/>
      <c r="C25" s="31"/>
      <c r="D25" s="31"/>
      <c r="E25" s="32"/>
      <c r="F25" s="32"/>
    </row>
  </sheetData>
  <sheetProtection algorithmName="SHA-512" hashValue="kd/Nd9denDGHqNouSKTOlJP37yGKOVpDX8epulT51JQSVMdj/zGPvHBueFtKEyKnqOFBAIUkwlFJHeJK8VdshQ==" saltValue="yh4xCxVUM49Xdt6Z3yU7Y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9159"/>
  </sheetPr>
  <dimension ref="B2:F28"/>
  <sheetViews>
    <sheetView workbookViewId="0"/>
  </sheetViews>
  <sheetFormatPr baseColWidth="10" defaultColWidth="11.42578125" defaultRowHeight="15" x14ac:dyDescent="0.25"/>
  <cols>
    <col min="1" max="1" width="4" style="2" customWidth="1"/>
    <col min="2" max="2" width="3" style="2" customWidth="1"/>
    <col min="3" max="3" width="33.85546875" style="2" bestFit="1" customWidth="1"/>
    <col min="4" max="4" width="23.7109375" style="2" bestFit="1" customWidth="1"/>
    <col min="5" max="6" width="11.5703125" style="2" customWidth="1"/>
    <col min="7" max="16384" width="11.42578125" style="2"/>
  </cols>
  <sheetData>
    <row r="2" spans="2:6" ht="24" thickBot="1" x14ac:dyDescent="0.4">
      <c r="C2" s="26" t="s">
        <v>304</v>
      </c>
      <c r="D2" s="26" t="s">
        <v>314</v>
      </c>
    </row>
    <row r="3" spans="2:6" ht="15.75" thickBot="1" x14ac:dyDescent="0.3">
      <c r="C3" s="27" t="s">
        <v>347</v>
      </c>
      <c r="D3" s="28" t="s">
        <v>334</v>
      </c>
      <c r="E3" s="29" t="s">
        <v>336</v>
      </c>
      <c r="F3" s="28" t="s">
        <v>335</v>
      </c>
    </row>
    <row r="4" spans="2:6" x14ac:dyDescent="0.25">
      <c r="B4" s="2">
        <v>1</v>
      </c>
      <c r="C4" s="2" t="s">
        <v>30</v>
      </c>
      <c r="D4" s="2" t="s">
        <v>337</v>
      </c>
      <c r="E4" s="2">
        <v>16</v>
      </c>
      <c r="F4" s="2">
        <v>1742</v>
      </c>
    </row>
    <row r="5" spans="2:6" x14ac:dyDescent="0.25">
      <c r="B5" s="2">
        <v>2</v>
      </c>
      <c r="C5" s="2" t="s">
        <v>26</v>
      </c>
      <c r="D5" s="2" t="s">
        <v>338</v>
      </c>
      <c r="E5" s="2">
        <v>16</v>
      </c>
      <c r="F5" s="2">
        <v>1344</v>
      </c>
    </row>
    <row r="6" spans="2:6" x14ac:dyDescent="0.25">
      <c r="B6" s="2">
        <v>3</v>
      </c>
      <c r="C6" s="2" t="s">
        <v>19</v>
      </c>
      <c r="D6" s="2" t="s">
        <v>339</v>
      </c>
      <c r="E6" s="2">
        <v>14</v>
      </c>
      <c r="F6" s="2">
        <v>806</v>
      </c>
    </row>
    <row r="7" spans="2:6" x14ac:dyDescent="0.25">
      <c r="B7" s="2">
        <v>4</v>
      </c>
      <c r="C7" s="12" t="s">
        <v>13</v>
      </c>
      <c r="D7" s="2" t="s">
        <v>340</v>
      </c>
      <c r="E7" s="2">
        <v>5</v>
      </c>
      <c r="F7" s="2">
        <v>319</v>
      </c>
    </row>
    <row r="8" spans="2:6" x14ac:dyDescent="0.25">
      <c r="B8" s="2">
        <v>5</v>
      </c>
      <c r="C8" s="2" t="s">
        <v>348</v>
      </c>
      <c r="D8" s="2" t="s">
        <v>349</v>
      </c>
      <c r="E8" s="2">
        <v>2</v>
      </c>
      <c r="F8" s="2">
        <v>48</v>
      </c>
    </row>
    <row r="9" spans="2:6" x14ac:dyDescent="0.25">
      <c r="B9" s="2">
        <v>6</v>
      </c>
      <c r="C9" s="2" t="s">
        <v>396</v>
      </c>
      <c r="D9" s="2" t="s">
        <v>576</v>
      </c>
      <c r="E9" s="2">
        <v>1</v>
      </c>
      <c r="F9" s="2">
        <v>20</v>
      </c>
    </row>
    <row r="10" spans="2:6" x14ac:dyDescent="0.25">
      <c r="B10" s="2">
        <v>7</v>
      </c>
      <c r="C10" s="12" t="s">
        <v>37</v>
      </c>
      <c r="D10" s="2" t="s">
        <v>341</v>
      </c>
      <c r="E10" s="2">
        <v>1</v>
      </c>
      <c r="F10" s="2">
        <v>12</v>
      </c>
    </row>
    <row r="11" spans="2:6" x14ac:dyDescent="0.25">
      <c r="B11" s="2">
        <v>7</v>
      </c>
      <c r="C11" s="12" t="s">
        <v>389</v>
      </c>
      <c r="D11" s="2" t="s">
        <v>575</v>
      </c>
      <c r="E11" s="2">
        <v>1</v>
      </c>
      <c r="F11" s="2">
        <v>12</v>
      </c>
    </row>
    <row r="12" spans="2:6" x14ac:dyDescent="0.25">
      <c r="B12" s="2">
        <v>8</v>
      </c>
      <c r="C12" s="2" t="s">
        <v>350</v>
      </c>
      <c r="D12" s="2" t="s">
        <v>351</v>
      </c>
      <c r="E12" s="2">
        <v>1</v>
      </c>
      <c r="F12" s="2">
        <v>6</v>
      </c>
    </row>
    <row r="14" spans="2:6" ht="24" thickBot="1" x14ac:dyDescent="0.4">
      <c r="C14" s="26" t="s">
        <v>304</v>
      </c>
      <c r="D14" s="26" t="s">
        <v>342</v>
      </c>
    </row>
    <row r="15" spans="2:6" ht="15.75" thickBot="1" x14ac:dyDescent="0.3">
      <c r="C15" s="27" t="s">
        <v>347</v>
      </c>
      <c r="D15" s="28" t="s">
        <v>334</v>
      </c>
      <c r="E15" s="29" t="s">
        <v>336</v>
      </c>
      <c r="F15" s="28" t="s">
        <v>335</v>
      </c>
    </row>
    <row r="16" spans="2:6" x14ac:dyDescent="0.25">
      <c r="B16" s="2">
        <v>1</v>
      </c>
      <c r="C16" s="2" t="s">
        <v>178</v>
      </c>
      <c r="D16" s="2" t="s">
        <v>344</v>
      </c>
      <c r="E16" s="2">
        <v>16</v>
      </c>
      <c r="F16" s="2">
        <v>3020</v>
      </c>
    </row>
    <row r="17" spans="2:6" x14ac:dyDescent="0.25">
      <c r="B17" s="2">
        <v>2</v>
      </c>
      <c r="C17" s="2" t="s">
        <v>206</v>
      </c>
      <c r="D17" s="2" t="s">
        <v>346</v>
      </c>
      <c r="E17" s="2">
        <v>12</v>
      </c>
      <c r="F17" s="2">
        <v>596</v>
      </c>
    </row>
    <row r="18" spans="2:6" x14ac:dyDescent="0.25">
      <c r="B18" s="2">
        <v>3</v>
      </c>
      <c r="C18" s="2" t="s">
        <v>183</v>
      </c>
      <c r="D18" s="2" t="s">
        <v>343</v>
      </c>
      <c r="E18" s="2">
        <v>13</v>
      </c>
      <c r="F18" s="2">
        <v>520</v>
      </c>
    </row>
    <row r="19" spans="2:6" x14ac:dyDescent="0.25">
      <c r="B19" s="2">
        <v>4</v>
      </c>
      <c r="C19" s="12" t="s">
        <v>171</v>
      </c>
      <c r="D19" s="2" t="s">
        <v>345</v>
      </c>
      <c r="E19" s="2">
        <v>13</v>
      </c>
      <c r="F19" s="2">
        <v>408</v>
      </c>
    </row>
    <row r="20" spans="2:6" x14ac:dyDescent="0.25">
      <c r="B20" s="2">
        <v>5</v>
      </c>
      <c r="C20" s="2" t="s">
        <v>30</v>
      </c>
      <c r="D20" s="2" t="s">
        <v>337</v>
      </c>
      <c r="E20" s="2">
        <v>8</v>
      </c>
      <c r="F20" s="2">
        <v>400</v>
      </c>
    </row>
    <row r="21" spans="2:6" x14ac:dyDescent="0.25">
      <c r="B21" s="2">
        <v>6</v>
      </c>
      <c r="C21" s="2" t="s">
        <v>26</v>
      </c>
      <c r="D21" s="2" t="s">
        <v>338</v>
      </c>
      <c r="E21" s="2">
        <v>9</v>
      </c>
      <c r="F21" s="2">
        <v>364</v>
      </c>
    </row>
    <row r="22" spans="2:6" x14ac:dyDescent="0.25">
      <c r="B22" s="2">
        <v>7</v>
      </c>
      <c r="C22" s="2" t="s">
        <v>352</v>
      </c>
      <c r="D22" s="2" t="s">
        <v>353</v>
      </c>
      <c r="E22" s="2">
        <v>5</v>
      </c>
      <c r="F22" s="2">
        <v>140</v>
      </c>
    </row>
    <row r="23" spans="2:6" x14ac:dyDescent="0.25">
      <c r="B23" s="2">
        <v>8</v>
      </c>
      <c r="C23" s="2" t="s">
        <v>348</v>
      </c>
      <c r="D23" s="2" t="s">
        <v>349</v>
      </c>
      <c r="E23" s="2">
        <v>2</v>
      </c>
      <c r="F23" s="2">
        <v>120</v>
      </c>
    </row>
    <row r="24" spans="2:6" x14ac:dyDescent="0.25">
      <c r="B24" s="2">
        <v>9</v>
      </c>
      <c r="C24" s="2" t="s">
        <v>350</v>
      </c>
      <c r="D24" s="2" t="s">
        <v>351</v>
      </c>
      <c r="E24" s="2">
        <v>3</v>
      </c>
      <c r="F24" s="2">
        <v>100</v>
      </c>
    </row>
    <row r="25" spans="2:6" x14ac:dyDescent="0.25">
      <c r="B25" s="2">
        <v>10</v>
      </c>
      <c r="C25" s="12" t="s">
        <v>13</v>
      </c>
      <c r="D25" s="2" t="s">
        <v>340</v>
      </c>
      <c r="E25" s="2">
        <v>3</v>
      </c>
      <c r="F25" s="2">
        <v>60</v>
      </c>
    </row>
    <row r="26" spans="2:6" x14ac:dyDescent="0.25">
      <c r="B26" s="2">
        <v>11</v>
      </c>
      <c r="C26" s="2" t="s">
        <v>19</v>
      </c>
      <c r="D26" s="2" t="s">
        <v>339</v>
      </c>
      <c r="E26" s="2">
        <v>3</v>
      </c>
      <c r="F26" s="2">
        <v>40</v>
      </c>
    </row>
    <row r="27" spans="2:6" x14ac:dyDescent="0.25">
      <c r="B27" s="2">
        <v>11</v>
      </c>
      <c r="C27" s="12" t="s">
        <v>37</v>
      </c>
      <c r="D27" s="2" t="s">
        <v>341</v>
      </c>
      <c r="E27" s="2">
        <v>6</v>
      </c>
      <c r="F27" s="2">
        <v>40</v>
      </c>
    </row>
    <row r="28" spans="2:6" x14ac:dyDescent="0.25">
      <c r="B28" s="2">
        <v>12</v>
      </c>
      <c r="C28" s="2" t="s">
        <v>578</v>
      </c>
      <c r="D28" s="2" t="s">
        <v>579</v>
      </c>
      <c r="E28" s="2">
        <v>3</v>
      </c>
      <c r="F28" s="2">
        <v>28</v>
      </c>
    </row>
  </sheetData>
  <sheetProtection algorithmName="SHA-512" hashValue="uumqh5dgg8+UQvE1MNCQ5ZwdXJYnRRg+HRn0fL1f0KdU/daOTyLhR3gPMfb7MfbwXtuqrSwLHX+PsrKeVzO6FA==" saltValue="E/ZrtkAFzaN5NC5mp0y6g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9159"/>
  </sheetPr>
  <dimension ref="B1:AJ63"/>
  <sheetViews>
    <sheetView zoomScale="80" zoomScaleNormal="80" workbookViewId="0"/>
  </sheetViews>
  <sheetFormatPr baseColWidth="10" defaultColWidth="6.7109375" defaultRowHeight="12.75" x14ac:dyDescent="0.2"/>
  <cols>
    <col min="1" max="1" width="1.5703125" style="33" customWidth="1"/>
    <col min="2" max="2" width="13.28515625" style="112" customWidth="1"/>
    <col min="3" max="3" width="32.5703125" style="33" bestFit="1" customWidth="1"/>
    <col min="4" max="4" width="7.85546875" style="33" customWidth="1"/>
    <col min="5" max="13" width="7.42578125" style="33" customWidth="1"/>
    <col min="14" max="14" width="9.85546875" style="33" bestFit="1" customWidth="1"/>
    <col min="15" max="15" width="9" style="33" customWidth="1"/>
    <col min="16" max="16" width="10.5703125" style="33" customWidth="1"/>
    <col min="17" max="17" width="34" style="112" bestFit="1" customWidth="1"/>
    <col min="18" max="18" width="7.85546875" style="33" customWidth="1"/>
    <col min="19" max="19" width="2" style="33" customWidth="1"/>
    <col min="20" max="20" width="1.42578125" style="33" customWidth="1"/>
    <col min="21" max="24" width="6.7109375" style="33"/>
    <col min="25" max="31" width="4.140625" style="33" customWidth="1"/>
    <col min="32" max="32" width="8.140625" style="33" bestFit="1" customWidth="1"/>
    <col min="33" max="33" width="7" style="33" bestFit="1" customWidth="1"/>
    <col min="34" max="35" width="15" style="33" customWidth="1"/>
    <col min="36" max="36" width="38.5703125" style="33" bestFit="1" customWidth="1"/>
    <col min="37" max="16384" width="6.7109375" style="33"/>
  </cols>
  <sheetData>
    <row r="1" spans="2:36" ht="25.5" x14ac:dyDescent="0.2">
      <c r="B1" s="246" t="s">
        <v>354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</row>
    <row r="2" spans="2:36" s="34" customFormat="1" ht="25.5" x14ac:dyDescent="0.2">
      <c r="B2" s="247" t="s">
        <v>355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2:36" s="34" customFormat="1" ht="19.5" thickBot="1" x14ac:dyDescent="0.35">
      <c r="B3" s="248"/>
      <c r="C3" s="248"/>
      <c r="D3" s="35"/>
      <c r="E3" s="35"/>
      <c r="F3" s="35"/>
      <c r="G3" s="35"/>
      <c r="H3" s="35"/>
      <c r="I3" s="35"/>
      <c r="J3" s="35"/>
      <c r="K3" s="35"/>
      <c r="L3" s="36"/>
      <c r="M3" s="35"/>
      <c r="N3" s="35"/>
      <c r="O3" s="35"/>
      <c r="P3" s="35"/>
      <c r="Q3" s="35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4" spans="2:36" s="34" customFormat="1" ht="21" thickBot="1" x14ac:dyDescent="0.35">
      <c r="B4" s="241" t="s">
        <v>356</v>
      </c>
      <c r="C4" s="242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2:36" ht="15.75" thickBot="1" x14ac:dyDescent="0.3">
      <c r="B5" s="213" t="s">
        <v>356</v>
      </c>
      <c r="C5" s="214"/>
      <c r="D5" s="37"/>
      <c r="E5" s="37" t="s">
        <v>357</v>
      </c>
      <c r="F5" s="37"/>
      <c r="G5" s="37"/>
      <c r="H5" s="37" t="s">
        <v>357</v>
      </c>
      <c r="I5" s="37"/>
      <c r="J5" s="37"/>
      <c r="K5" s="37"/>
      <c r="L5" s="37" t="s">
        <v>357</v>
      </c>
      <c r="M5" s="38"/>
      <c r="N5" s="215" t="s">
        <v>358</v>
      </c>
      <c r="O5" s="39" t="s">
        <v>359</v>
      </c>
      <c r="P5" s="40" t="s">
        <v>360</v>
      </c>
      <c r="Q5" s="217" t="s">
        <v>361</v>
      </c>
      <c r="R5" s="219" t="s">
        <v>362</v>
      </c>
      <c r="U5" s="2"/>
      <c r="V5" s="41"/>
      <c r="W5" s="41"/>
      <c r="X5" s="41"/>
      <c r="Y5" s="234" t="s">
        <v>363</v>
      </c>
      <c r="Z5" s="235"/>
      <c r="AA5" s="235"/>
      <c r="AB5" s="235"/>
      <c r="AC5" s="235"/>
      <c r="AD5" s="235"/>
      <c r="AE5" s="236"/>
      <c r="AF5" s="42" t="s">
        <v>359</v>
      </c>
      <c r="AG5" s="43" t="s">
        <v>360</v>
      </c>
      <c r="AH5" s="234" t="s">
        <v>364</v>
      </c>
      <c r="AI5" s="236"/>
      <c r="AJ5" s="43" t="s">
        <v>361</v>
      </c>
    </row>
    <row r="6" spans="2:36" ht="13.5" thickBot="1" x14ac:dyDescent="0.25">
      <c r="B6" s="237" t="s">
        <v>365</v>
      </c>
      <c r="C6" s="238"/>
      <c r="D6" s="44" t="s">
        <v>366</v>
      </c>
      <c r="E6" s="45" t="s">
        <v>367</v>
      </c>
      <c r="F6" s="45" t="s">
        <v>368</v>
      </c>
      <c r="G6" s="45" t="s">
        <v>369</v>
      </c>
      <c r="H6" s="45" t="s">
        <v>370</v>
      </c>
      <c r="I6" s="45" t="s">
        <v>371</v>
      </c>
      <c r="J6" s="45" t="s">
        <v>372</v>
      </c>
      <c r="K6" s="45" t="s">
        <v>373</v>
      </c>
      <c r="L6" s="45" t="s">
        <v>374</v>
      </c>
      <c r="M6" s="45" t="s">
        <v>375</v>
      </c>
      <c r="N6" s="216"/>
      <c r="O6" s="46" t="s">
        <v>376</v>
      </c>
      <c r="P6" s="47" t="s">
        <v>377</v>
      </c>
      <c r="Q6" s="245"/>
      <c r="R6" s="220"/>
      <c r="U6" s="229" t="s">
        <v>378</v>
      </c>
      <c r="V6" s="230"/>
      <c r="W6" s="230"/>
      <c r="X6" s="231"/>
      <c r="Y6" s="229" t="str">
        <f>C12</f>
        <v>Gorane Esterlina</v>
      </c>
      <c r="Z6" s="230"/>
      <c r="AA6" s="230"/>
      <c r="AB6" s="230"/>
      <c r="AC6" s="230"/>
      <c r="AD6" s="230"/>
      <c r="AE6" s="231"/>
      <c r="AF6" s="48">
        <f>O12</f>
        <v>96.24</v>
      </c>
      <c r="AG6" s="49">
        <f>P12</f>
        <v>32.08</v>
      </c>
      <c r="AH6" s="229" t="s">
        <v>380</v>
      </c>
      <c r="AI6" s="231"/>
      <c r="AJ6" s="50" t="s">
        <v>30</v>
      </c>
    </row>
    <row r="7" spans="2:36" s="61" customFormat="1" ht="15.75" thickBot="1" x14ac:dyDescent="0.3">
      <c r="B7" s="51"/>
      <c r="C7" s="52"/>
      <c r="D7" s="53"/>
      <c r="E7" s="54"/>
      <c r="F7" s="55"/>
      <c r="G7" s="54"/>
      <c r="H7" s="55"/>
      <c r="I7" s="54"/>
      <c r="J7" s="55"/>
      <c r="K7" s="54"/>
      <c r="L7" s="55"/>
      <c r="M7" s="56"/>
      <c r="N7" s="57"/>
      <c r="O7" s="58"/>
      <c r="P7" s="59"/>
      <c r="Q7" s="60"/>
      <c r="R7" s="28"/>
      <c r="U7" s="229" t="s">
        <v>379</v>
      </c>
      <c r="V7" s="230"/>
      <c r="W7" s="230"/>
      <c r="X7" s="231"/>
      <c r="Y7" s="232" t="str">
        <f>C17</f>
        <v>Galilea de Monte Alegre</v>
      </c>
      <c r="Z7" s="232"/>
      <c r="AA7" s="232"/>
      <c r="AB7" s="232"/>
      <c r="AC7" s="232"/>
      <c r="AD7" s="232"/>
      <c r="AE7" s="233"/>
      <c r="AF7" s="48">
        <f>O17</f>
        <v>83.580000000000013</v>
      </c>
      <c r="AG7" s="48">
        <f>P17</f>
        <v>27.860000000000003</v>
      </c>
      <c r="AH7" s="229" t="s">
        <v>582</v>
      </c>
      <c r="AI7" s="231"/>
      <c r="AJ7" s="50" t="s">
        <v>26</v>
      </c>
    </row>
    <row r="8" spans="2:36" s="61" customFormat="1" ht="15.75" thickBot="1" x14ac:dyDescent="0.3">
      <c r="B8" s="62"/>
      <c r="C8" s="63"/>
      <c r="D8" s="64"/>
      <c r="E8" s="65"/>
      <c r="F8" s="66"/>
      <c r="G8" s="65"/>
      <c r="H8" s="66"/>
      <c r="I8" s="65"/>
      <c r="J8" s="66"/>
      <c r="K8" s="65"/>
      <c r="L8" s="66"/>
      <c r="M8" s="67"/>
      <c r="N8" s="68"/>
      <c r="O8" s="69"/>
      <c r="P8" s="70"/>
      <c r="Q8" s="71"/>
      <c r="R8" s="28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3"/>
      <c r="AG8" s="73"/>
      <c r="AH8" s="72"/>
      <c r="AI8" s="72"/>
    </row>
    <row r="9" spans="2:36" s="61" customFormat="1" ht="13.5" thickBot="1" x14ac:dyDescent="0.25">
      <c r="B9" s="74"/>
      <c r="C9" s="74"/>
      <c r="D9" s="75"/>
      <c r="E9" s="75"/>
      <c r="F9" s="75"/>
      <c r="G9" s="75"/>
      <c r="H9" s="75"/>
      <c r="I9" s="75"/>
      <c r="J9" s="76"/>
      <c r="K9" s="76"/>
      <c r="L9" s="76"/>
      <c r="M9" s="76"/>
      <c r="N9" s="77"/>
      <c r="O9" s="77"/>
      <c r="P9" s="78"/>
      <c r="Q9" s="79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3"/>
      <c r="AG9" s="73"/>
      <c r="AH9" s="72"/>
      <c r="AI9" s="72"/>
    </row>
    <row r="10" spans="2:36" ht="13.5" thickBot="1" x14ac:dyDescent="0.25">
      <c r="B10" s="243" t="s">
        <v>356</v>
      </c>
      <c r="C10" s="244"/>
      <c r="D10" s="37"/>
      <c r="E10" s="37" t="s">
        <v>357</v>
      </c>
      <c r="F10" s="37"/>
      <c r="G10" s="37"/>
      <c r="H10" s="37" t="s">
        <v>357</v>
      </c>
      <c r="I10" s="37"/>
      <c r="J10" s="37"/>
      <c r="K10" s="37"/>
      <c r="L10" s="37" t="s">
        <v>357</v>
      </c>
      <c r="M10" s="38"/>
      <c r="N10" s="215" t="s">
        <v>358</v>
      </c>
      <c r="O10" s="39" t="s">
        <v>359</v>
      </c>
      <c r="P10" s="40" t="s">
        <v>360</v>
      </c>
      <c r="Q10" s="217" t="s">
        <v>361</v>
      </c>
      <c r="R10" s="219" t="s">
        <v>362</v>
      </c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3"/>
      <c r="AG10" s="73"/>
      <c r="AH10" s="72"/>
      <c r="AI10" s="72"/>
    </row>
    <row r="11" spans="2:36" ht="13.5" thickBot="1" x14ac:dyDescent="0.25">
      <c r="B11" s="221" t="s">
        <v>381</v>
      </c>
      <c r="C11" s="222"/>
      <c r="D11" s="44" t="s">
        <v>366</v>
      </c>
      <c r="E11" s="45" t="s">
        <v>367</v>
      </c>
      <c r="F11" s="45" t="s">
        <v>368</v>
      </c>
      <c r="G11" s="45" t="s">
        <v>369</v>
      </c>
      <c r="H11" s="45" t="s">
        <v>370</v>
      </c>
      <c r="I11" s="45" t="s">
        <v>371</v>
      </c>
      <c r="J11" s="45" t="s">
        <v>372</v>
      </c>
      <c r="K11" s="45" t="s">
        <v>373</v>
      </c>
      <c r="L11" s="45" t="s">
        <v>374</v>
      </c>
      <c r="M11" s="45" t="s">
        <v>375</v>
      </c>
      <c r="N11" s="216"/>
      <c r="O11" s="46" t="s">
        <v>376</v>
      </c>
      <c r="P11" s="47" t="s">
        <v>377</v>
      </c>
      <c r="Q11" s="218"/>
      <c r="R11" s="220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3"/>
      <c r="AG11" s="73"/>
      <c r="AH11" s="72"/>
      <c r="AI11" s="72"/>
    </row>
    <row r="12" spans="2:36" s="87" customFormat="1" ht="15.75" thickBot="1" x14ac:dyDescent="0.3">
      <c r="B12" s="51" t="s">
        <v>96</v>
      </c>
      <c r="C12" s="52" t="s">
        <v>97</v>
      </c>
      <c r="D12" s="81">
        <v>12.78</v>
      </c>
      <c r="E12" s="82">
        <v>8.98</v>
      </c>
      <c r="F12" s="82">
        <v>8.9600000000000009</v>
      </c>
      <c r="G12" s="82">
        <v>10.48</v>
      </c>
      <c r="H12" s="82">
        <v>11.8</v>
      </c>
      <c r="I12" s="82">
        <v>11.52</v>
      </c>
      <c r="J12" s="82">
        <v>11.88</v>
      </c>
      <c r="K12" s="82">
        <v>11.62</v>
      </c>
      <c r="L12" s="82">
        <v>10.56</v>
      </c>
      <c r="M12" s="83">
        <v>10.44</v>
      </c>
      <c r="N12" s="57">
        <f>MAX(D12:M12)</f>
        <v>12.78</v>
      </c>
      <c r="O12" s="58">
        <f>SUM(D12:M12)-N12</f>
        <v>96.24</v>
      </c>
      <c r="P12" s="57">
        <f>O12/3</f>
        <v>32.08</v>
      </c>
      <c r="Q12" s="85" t="s">
        <v>30</v>
      </c>
      <c r="R12" s="86">
        <v>1</v>
      </c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3"/>
      <c r="AG12" s="73"/>
      <c r="AH12" s="72"/>
      <c r="AI12" s="72"/>
    </row>
    <row r="13" spans="2:36" s="87" customFormat="1" ht="15.75" thickBot="1" x14ac:dyDescent="0.3">
      <c r="B13" s="62"/>
      <c r="C13" s="63"/>
      <c r="D13" s="89"/>
      <c r="E13" s="90"/>
      <c r="F13" s="90"/>
      <c r="G13" s="90"/>
      <c r="H13" s="90"/>
      <c r="I13" s="90"/>
      <c r="J13" s="90"/>
      <c r="K13" s="90"/>
      <c r="L13" s="90"/>
      <c r="M13" s="91"/>
      <c r="N13" s="68"/>
      <c r="O13" s="69"/>
      <c r="P13" s="68"/>
      <c r="Q13" s="93"/>
      <c r="R13" s="86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3"/>
      <c r="AG13" s="73"/>
      <c r="AH13" s="72"/>
      <c r="AI13" s="72"/>
    </row>
    <row r="14" spans="2:36" s="61" customFormat="1" ht="13.5" thickBot="1" x14ac:dyDescent="0.25">
      <c r="B14" s="74"/>
      <c r="C14" s="74"/>
      <c r="D14" s="75"/>
      <c r="E14" s="75"/>
      <c r="F14" s="75"/>
      <c r="G14" s="75"/>
      <c r="H14" s="75"/>
      <c r="I14" s="75"/>
      <c r="J14" s="76"/>
      <c r="K14" s="76"/>
      <c r="L14" s="76"/>
      <c r="M14" s="76"/>
      <c r="N14" s="77"/>
      <c r="O14" s="77"/>
      <c r="P14" s="78"/>
      <c r="Q14" s="79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3"/>
      <c r="AG14" s="73"/>
      <c r="AH14" s="72"/>
      <c r="AI14" s="72"/>
    </row>
    <row r="15" spans="2:36" s="61" customFormat="1" ht="13.5" thickBot="1" x14ac:dyDescent="0.25">
      <c r="B15" s="243" t="s">
        <v>356</v>
      </c>
      <c r="C15" s="244"/>
      <c r="D15" s="37"/>
      <c r="E15" s="37" t="s">
        <v>357</v>
      </c>
      <c r="F15" s="37"/>
      <c r="G15" s="37"/>
      <c r="H15" s="37" t="s">
        <v>357</v>
      </c>
      <c r="I15" s="37"/>
      <c r="J15" s="37"/>
      <c r="K15" s="37"/>
      <c r="L15" s="37" t="s">
        <v>357</v>
      </c>
      <c r="M15" s="38"/>
      <c r="N15" s="215" t="s">
        <v>358</v>
      </c>
      <c r="O15" s="39" t="s">
        <v>359</v>
      </c>
      <c r="P15" s="40" t="s">
        <v>360</v>
      </c>
      <c r="Q15" s="217" t="s">
        <v>361</v>
      </c>
      <c r="R15" s="219" t="s">
        <v>362</v>
      </c>
      <c r="S15" s="33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3"/>
      <c r="AG15" s="73"/>
      <c r="AH15" s="72"/>
      <c r="AI15" s="72"/>
    </row>
    <row r="16" spans="2:36" s="61" customFormat="1" ht="13.5" thickBot="1" x14ac:dyDescent="0.25">
      <c r="B16" s="221" t="s">
        <v>382</v>
      </c>
      <c r="C16" s="222"/>
      <c r="D16" s="45" t="s">
        <v>366</v>
      </c>
      <c r="E16" s="45" t="s">
        <v>367</v>
      </c>
      <c r="F16" s="45" t="s">
        <v>368</v>
      </c>
      <c r="G16" s="45" t="s">
        <v>369</v>
      </c>
      <c r="H16" s="45" t="s">
        <v>370</v>
      </c>
      <c r="I16" s="45" t="s">
        <v>371</v>
      </c>
      <c r="J16" s="45" t="s">
        <v>372</v>
      </c>
      <c r="K16" s="45" t="s">
        <v>373</v>
      </c>
      <c r="L16" s="45" t="s">
        <v>374</v>
      </c>
      <c r="M16" s="45" t="s">
        <v>375</v>
      </c>
      <c r="N16" s="216"/>
      <c r="O16" s="46" t="s">
        <v>376</v>
      </c>
      <c r="P16" s="47" t="s">
        <v>377</v>
      </c>
      <c r="Q16" s="218"/>
      <c r="R16" s="220"/>
      <c r="S16" s="33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3"/>
      <c r="AG16" s="73"/>
      <c r="AH16" s="72"/>
      <c r="AI16" s="72"/>
    </row>
    <row r="17" spans="2:36" s="61" customFormat="1" ht="15.75" thickBot="1" x14ac:dyDescent="0.3">
      <c r="B17" s="94" t="s">
        <v>109</v>
      </c>
      <c r="C17" s="202" t="s">
        <v>110</v>
      </c>
      <c r="D17" s="53">
        <v>9.08</v>
      </c>
      <c r="E17" s="54">
        <v>10.42</v>
      </c>
      <c r="F17" s="54">
        <v>10.1</v>
      </c>
      <c r="G17" s="54">
        <v>10.3</v>
      </c>
      <c r="H17" s="54">
        <v>8.68</v>
      </c>
      <c r="I17" s="54">
        <v>8.6199999999999992</v>
      </c>
      <c r="J17" s="54">
        <v>9.32</v>
      </c>
      <c r="K17" s="54">
        <v>9.98</v>
      </c>
      <c r="L17" s="54">
        <v>8.7200000000000006</v>
      </c>
      <c r="M17" s="56">
        <v>8.7799999999999994</v>
      </c>
      <c r="N17" s="95">
        <f>MAX(D17:M17)</f>
        <v>10.42</v>
      </c>
      <c r="O17" s="96">
        <f>SUM(D17:M17)-N17</f>
        <v>83.580000000000013</v>
      </c>
      <c r="P17" s="97">
        <f>O17/3</f>
        <v>27.860000000000003</v>
      </c>
      <c r="Q17" s="60" t="s">
        <v>26</v>
      </c>
      <c r="R17" s="28">
        <v>1</v>
      </c>
      <c r="S17" s="87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3"/>
      <c r="AG17" s="73"/>
      <c r="AH17" s="72"/>
      <c r="AI17" s="72"/>
    </row>
    <row r="18" spans="2:36" s="61" customFormat="1" ht="15.75" thickBot="1" x14ac:dyDescent="0.3">
      <c r="B18" s="98" t="s">
        <v>383</v>
      </c>
      <c r="C18" s="203" t="s">
        <v>384</v>
      </c>
      <c r="D18" s="100">
        <v>10.24</v>
      </c>
      <c r="E18" s="101">
        <v>9.08</v>
      </c>
      <c r="F18" s="101">
        <v>7.78</v>
      </c>
      <c r="G18" s="101">
        <v>7.9</v>
      </c>
      <c r="H18" s="101">
        <v>8.8800000000000008</v>
      </c>
      <c r="I18" s="101">
        <v>8.52</v>
      </c>
      <c r="J18" s="101">
        <v>9.3800000000000008</v>
      </c>
      <c r="K18" s="101">
        <v>7.36</v>
      </c>
      <c r="L18" s="101">
        <v>6.56</v>
      </c>
      <c r="M18" s="102">
        <v>8.3800000000000008</v>
      </c>
      <c r="N18" s="103">
        <f t="shared" ref="N18:N20" si="0">MAX(D18:M18)</f>
        <v>10.24</v>
      </c>
      <c r="O18" s="104">
        <f>SUM(D18:M18)-N18</f>
        <v>73.840000000000018</v>
      </c>
      <c r="P18" s="105">
        <f t="shared" ref="P18:P20" si="1">O18/3</f>
        <v>24.61333333333334</v>
      </c>
      <c r="Q18" s="106" t="s">
        <v>26</v>
      </c>
      <c r="R18" s="28">
        <v>3</v>
      </c>
      <c r="S18" s="87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3"/>
      <c r="AG18" s="73"/>
      <c r="AH18" s="72"/>
      <c r="AI18" s="72"/>
    </row>
    <row r="19" spans="2:36" s="61" customFormat="1" ht="15.75" thickBot="1" x14ac:dyDescent="0.3">
      <c r="B19" s="98" t="s">
        <v>106</v>
      </c>
      <c r="C19" s="203" t="s">
        <v>107</v>
      </c>
      <c r="D19" s="100">
        <v>7.84</v>
      </c>
      <c r="E19" s="101">
        <v>8.9600000000000009</v>
      </c>
      <c r="F19" s="101">
        <v>8.2799999999999994</v>
      </c>
      <c r="G19" s="101">
        <v>8.3800000000000008</v>
      </c>
      <c r="H19" s="101">
        <v>6.22</v>
      </c>
      <c r="I19" s="101">
        <v>6.8</v>
      </c>
      <c r="J19" s="101">
        <v>7.06</v>
      </c>
      <c r="K19" s="101">
        <v>6.5</v>
      </c>
      <c r="L19" s="101">
        <v>7.04</v>
      </c>
      <c r="M19" s="102">
        <v>7.04</v>
      </c>
      <c r="N19" s="103">
        <f>MAX(D19:M19)</f>
        <v>8.9600000000000009</v>
      </c>
      <c r="O19" s="104">
        <f>SUM(D19:M19)-N19</f>
        <v>65.16</v>
      </c>
      <c r="P19" s="105">
        <f>O19/3</f>
        <v>21.72</v>
      </c>
      <c r="Q19" s="106" t="s">
        <v>26</v>
      </c>
      <c r="R19" s="28">
        <v>4</v>
      </c>
      <c r="S19" s="87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3"/>
      <c r="AG19" s="73"/>
      <c r="AH19" s="72"/>
      <c r="AI19" s="72"/>
    </row>
    <row r="20" spans="2:36" s="61" customFormat="1" ht="15.75" thickBot="1" x14ac:dyDescent="0.3">
      <c r="B20" s="107" t="s">
        <v>99</v>
      </c>
      <c r="C20" s="204" t="s">
        <v>100</v>
      </c>
      <c r="D20" s="64">
        <v>8.52</v>
      </c>
      <c r="E20" s="65">
        <v>9.64</v>
      </c>
      <c r="F20" s="65">
        <v>7.92</v>
      </c>
      <c r="G20" s="65">
        <v>7.76</v>
      </c>
      <c r="H20" s="65">
        <v>8.92</v>
      </c>
      <c r="I20" s="65">
        <v>9.9600000000000009</v>
      </c>
      <c r="J20" s="65">
        <v>9.48</v>
      </c>
      <c r="K20" s="65">
        <v>8.34</v>
      </c>
      <c r="L20" s="65">
        <v>7.68</v>
      </c>
      <c r="M20" s="67">
        <v>8.64</v>
      </c>
      <c r="N20" s="108">
        <f t="shared" si="0"/>
        <v>9.9600000000000009</v>
      </c>
      <c r="O20" s="109">
        <f t="shared" ref="O20" si="2">SUM(D20:M20)-N20</f>
        <v>76.900000000000006</v>
      </c>
      <c r="P20" s="110">
        <f t="shared" si="1"/>
        <v>25.633333333333336</v>
      </c>
      <c r="Q20" s="111" t="s">
        <v>30</v>
      </c>
      <c r="R20" s="28">
        <v>2</v>
      </c>
      <c r="S20" s="87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3"/>
      <c r="AG20" s="73"/>
      <c r="AH20" s="72"/>
      <c r="AI20" s="72"/>
    </row>
    <row r="21" spans="2:36" s="117" customFormat="1" ht="13.5" thickBot="1" x14ac:dyDescent="0.25">
      <c r="B21" s="112"/>
      <c r="C21" s="112"/>
      <c r="D21" s="113"/>
      <c r="E21" s="113"/>
      <c r="F21" s="113"/>
      <c r="G21" s="113"/>
      <c r="H21" s="113"/>
      <c r="I21" s="113"/>
      <c r="J21" s="114"/>
      <c r="K21" s="114"/>
      <c r="L21" s="114"/>
      <c r="M21" s="114"/>
      <c r="N21" s="115"/>
      <c r="O21" s="115"/>
      <c r="P21" s="115"/>
      <c r="Q21" s="116"/>
      <c r="R21" s="61"/>
      <c r="S21" s="61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3"/>
      <c r="AG21" s="73"/>
      <c r="AH21" s="72"/>
      <c r="AI21" s="72"/>
    </row>
    <row r="22" spans="2:36" ht="13.5" thickBot="1" x14ac:dyDescent="0.25">
      <c r="B22" s="243" t="s">
        <v>356</v>
      </c>
      <c r="C22" s="244"/>
      <c r="D22" s="37"/>
      <c r="E22" s="37" t="s">
        <v>357</v>
      </c>
      <c r="F22" s="37"/>
      <c r="G22" s="37"/>
      <c r="H22" s="37" t="s">
        <v>357</v>
      </c>
      <c r="I22" s="37"/>
      <c r="J22" s="37"/>
      <c r="K22" s="37"/>
      <c r="L22" s="37" t="s">
        <v>357</v>
      </c>
      <c r="M22" s="38"/>
      <c r="N22" s="215" t="s">
        <v>358</v>
      </c>
      <c r="O22" s="39" t="s">
        <v>359</v>
      </c>
      <c r="P22" s="40" t="s">
        <v>360</v>
      </c>
      <c r="Q22" s="223" t="s">
        <v>361</v>
      </c>
      <c r="R22" s="225" t="s">
        <v>362</v>
      </c>
      <c r="S22" s="61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3"/>
      <c r="AG22" s="73"/>
      <c r="AH22" s="72"/>
      <c r="AI22" s="72"/>
    </row>
    <row r="23" spans="2:36" ht="13.5" thickBot="1" x14ac:dyDescent="0.25">
      <c r="B23" s="227" t="s">
        <v>385</v>
      </c>
      <c r="C23" s="228"/>
      <c r="D23" s="118" t="s">
        <v>366</v>
      </c>
      <c r="E23" s="118" t="s">
        <v>367</v>
      </c>
      <c r="F23" s="118" t="s">
        <v>368</v>
      </c>
      <c r="G23" s="118" t="s">
        <v>369</v>
      </c>
      <c r="H23" s="118" t="s">
        <v>370</v>
      </c>
      <c r="I23" s="118" t="s">
        <v>371</v>
      </c>
      <c r="J23" s="118" t="s">
        <v>372</v>
      </c>
      <c r="K23" s="118" t="s">
        <v>373</v>
      </c>
      <c r="L23" s="118" t="s">
        <v>374</v>
      </c>
      <c r="M23" s="118" t="s">
        <v>375</v>
      </c>
      <c r="N23" s="216"/>
      <c r="O23" s="46" t="s">
        <v>376</v>
      </c>
      <c r="P23" s="47" t="s">
        <v>377</v>
      </c>
      <c r="Q23" s="224"/>
      <c r="R23" s="226"/>
      <c r="S23" s="61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3"/>
      <c r="AG23" s="73"/>
      <c r="AH23" s="72"/>
      <c r="AI23" s="72"/>
    </row>
    <row r="24" spans="2:36" ht="15.75" customHeight="1" thickBot="1" x14ac:dyDescent="0.3">
      <c r="B24" s="119"/>
      <c r="C24" s="80"/>
      <c r="D24" s="120"/>
      <c r="E24" s="121"/>
      <c r="F24" s="122"/>
      <c r="G24" s="123"/>
      <c r="H24" s="123"/>
      <c r="I24" s="123"/>
      <c r="J24" s="123"/>
      <c r="K24" s="123"/>
      <c r="L24" s="123"/>
      <c r="M24" s="124"/>
      <c r="N24" s="84">
        <f>MAX(D24:M24)</f>
        <v>0</v>
      </c>
      <c r="O24" s="58">
        <f>SUM(D24,M24)-N24</f>
        <v>0</v>
      </c>
      <c r="P24" s="59">
        <f>O24/3</f>
        <v>0</v>
      </c>
      <c r="Q24" s="125"/>
      <c r="R24" s="28"/>
      <c r="S24" s="117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3"/>
      <c r="AG24" s="73"/>
      <c r="AH24" s="72"/>
      <c r="AI24" s="72"/>
    </row>
    <row r="25" spans="2:36" ht="15.75" thickBot="1" x14ac:dyDescent="0.3">
      <c r="B25" s="126"/>
      <c r="C25" s="88"/>
      <c r="D25" s="127"/>
      <c r="E25" s="128"/>
      <c r="F25" s="129"/>
      <c r="G25" s="130"/>
      <c r="H25" s="130"/>
      <c r="I25" s="130"/>
      <c r="J25" s="130"/>
      <c r="K25" s="130"/>
      <c r="L25" s="130"/>
      <c r="M25" s="131"/>
      <c r="N25" s="92">
        <f>MAX(D25,M25)</f>
        <v>0</v>
      </c>
      <c r="O25" s="69">
        <f>SUM(D25,M25)-N25</f>
        <v>0</v>
      </c>
      <c r="P25" s="70">
        <f>O25/3</f>
        <v>0</v>
      </c>
      <c r="Q25" s="132"/>
      <c r="R25" s="28"/>
      <c r="S25" s="117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3"/>
      <c r="AG25" s="73"/>
      <c r="AH25" s="72"/>
      <c r="AI25" s="72"/>
    </row>
    <row r="26" spans="2:36" s="135" customFormat="1" ht="16.5" thickBot="1" x14ac:dyDescent="0.3">
      <c r="B26" s="133"/>
      <c r="C26" s="134"/>
      <c r="D26" s="134"/>
      <c r="E26" s="134"/>
      <c r="G26" s="239"/>
      <c r="H26" s="239"/>
      <c r="I26" s="239"/>
      <c r="J26" s="239"/>
      <c r="K26" s="239"/>
      <c r="L26" s="239"/>
      <c r="M26" s="239"/>
      <c r="O26" s="240"/>
      <c r="P26" s="240"/>
      <c r="Q26" s="240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3"/>
      <c r="AG26" s="73"/>
      <c r="AH26" s="72"/>
      <c r="AI26" s="72"/>
    </row>
    <row r="27" spans="2:36" s="135" customFormat="1" ht="21" thickBot="1" x14ac:dyDescent="0.35">
      <c r="B27" s="241" t="s">
        <v>386</v>
      </c>
      <c r="C27" s="242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4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3"/>
      <c r="AG27" s="73"/>
      <c r="AH27" s="72"/>
      <c r="AI27" s="72"/>
    </row>
    <row r="28" spans="2:36" s="2" customFormat="1" ht="15.75" thickBot="1" x14ac:dyDescent="0.3">
      <c r="B28" s="213" t="s">
        <v>386</v>
      </c>
      <c r="C28" s="214"/>
      <c r="D28" s="37"/>
      <c r="E28" s="37" t="s">
        <v>357</v>
      </c>
      <c r="F28" s="37"/>
      <c r="G28" s="37"/>
      <c r="H28" s="37" t="s">
        <v>357</v>
      </c>
      <c r="I28" s="37"/>
      <c r="J28" s="37"/>
      <c r="K28" s="37"/>
      <c r="L28" s="37" t="s">
        <v>357</v>
      </c>
      <c r="M28" s="38"/>
      <c r="N28" s="215" t="s">
        <v>358</v>
      </c>
      <c r="O28" s="39" t="s">
        <v>359</v>
      </c>
      <c r="P28" s="40" t="s">
        <v>360</v>
      </c>
      <c r="Q28" s="217" t="s">
        <v>361</v>
      </c>
      <c r="R28" s="219" t="s">
        <v>362</v>
      </c>
      <c r="V28" s="41"/>
      <c r="W28" s="41"/>
      <c r="X28" s="41"/>
      <c r="Y28" s="234" t="s">
        <v>363</v>
      </c>
      <c r="Z28" s="235"/>
      <c r="AA28" s="235"/>
      <c r="AB28" s="235"/>
      <c r="AC28" s="235"/>
      <c r="AD28" s="235"/>
      <c r="AE28" s="236"/>
      <c r="AF28" s="42" t="s">
        <v>359</v>
      </c>
      <c r="AG28" s="43" t="s">
        <v>360</v>
      </c>
      <c r="AH28" s="234" t="s">
        <v>364</v>
      </c>
      <c r="AI28" s="236"/>
      <c r="AJ28" s="43" t="s">
        <v>361</v>
      </c>
    </row>
    <row r="29" spans="2:36" s="2" customFormat="1" ht="15.75" thickBot="1" x14ac:dyDescent="0.3">
      <c r="B29" s="237" t="s">
        <v>365</v>
      </c>
      <c r="C29" s="238"/>
      <c r="D29" s="44" t="s">
        <v>366</v>
      </c>
      <c r="E29" s="45" t="s">
        <v>367</v>
      </c>
      <c r="F29" s="45" t="s">
        <v>368</v>
      </c>
      <c r="G29" s="45" t="s">
        <v>369</v>
      </c>
      <c r="H29" s="45" t="s">
        <v>370</v>
      </c>
      <c r="I29" s="45" t="s">
        <v>371</v>
      </c>
      <c r="J29" s="45" t="s">
        <v>372</v>
      </c>
      <c r="K29" s="45" t="s">
        <v>373</v>
      </c>
      <c r="L29" s="45" t="s">
        <v>374</v>
      </c>
      <c r="M29" s="45" t="s">
        <v>375</v>
      </c>
      <c r="N29" s="216"/>
      <c r="O29" s="46" t="s">
        <v>376</v>
      </c>
      <c r="P29" s="47" t="s">
        <v>377</v>
      </c>
      <c r="Q29" s="218"/>
      <c r="R29" s="220"/>
      <c r="U29" s="229" t="s">
        <v>378</v>
      </c>
      <c r="V29" s="230"/>
      <c r="W29" s="230"/>
      <c r="X29" s="231"/>
      <c r="Y29" s="229" t="str">
        <f>C45</f>
        <v>148 FIV de Las Maras</v>
      </c>
      <c r="Z29" s="230"/>
      <c r="AA29" s="230"/>
      <c r="AB29" s="230"/>
      <c r="AC29" s="230"/>
      <c r="AD29" s="230"/>
      <c r="AE29" s="231"/>
      <c r="AF29" s="48">
        <f>O45</f>
        <v>228.26</v>
      </c>
      <c r="AG29" s="49">
        <f>P45</f>
        <v>76.086666666666659</v>
      </c>
      <c r="AH29" s="229" t="s">
        <v>344</v>
      </c>
      <c r="AI29" s="231"/>
      <c r="AJ29" s="50" t="str">
        <f>Q45</f>
        <v>FEDEPLE - Klaus Frerking Adad</v>
      </c>
    </row>
    <row r="30" spans="2:36" s="2" customFormat="1" ht="15.75" thickBot="1" x14ac:dyDescent="0.3">
      <c r="B30" s="51" t="s">
        <v>262</v>
      </c>
      <c r="C30" s="80" t="s">
        <v>263</v>
      </c>
      <c r="D30" s="53">
        <v>16.079999999999998</v>
      </c>
      <c r="E30" s="54">
        <v>14.54</v>
      </c>
      <c r="F30" s="54">
        <v>19</v>
      </c>
      <c r="G30" s="54">
        <v>19.72</v>
      </c>
      <c r="H30" s="54">
        <v>20.94</v>
      </c>
      <c r="I30" s="54">
        <v>22.46</v>
      </c>
      <c r="J30" s="54">
        <v>21.38</v>
      </c>
      <c r="K30" s="54">
        <v>21.14</v>
      </c>
      <c r="L30" s="54">
        <v>20.420000000000002</v>
      </c>
      <c r="M30" s="56">
        <v>20.72</v>
      </c>
      <c r="N30" s="59">
        <f>MAX(D30:M30)</f>
        <v>22.46</v>
      </c>
      <c r="O30" s="58">
        <f>SUM(D30:M30)-N30</f>
        <v>173.94</v>
      </c>
      <c r="P30" s="58">
        <f>O30/3</f>
        <v>57.98</v>
      </c>
      <c r="Q30" s="60" t="s">
        <v>171</v>
      </c>
      <c r="R30" s="28">
        <v>1</v>
      </c>
      <c r="U30" s="229" t="s">
        <v>379</v>
      </c>
      <c r="V30" s="230"/>
      <c r="W30" s="230"/>
      <c r="X30" s="231"/>
      <c r="Y30" s="232" t="str">
        <f>C44</f>
        <v>Agnes FIV de Las Maras</v>
      </c>
      <c r="Z30" s="232"/>
      <c r="AA30" s="232"/>
      <c r="AB30" s="232"/>
      <c r="AC30" s="232"/>
      <c r="AD30" s="232"/>
      <c r="AE30" s="233"/>
      <c r="AF30" s="48">
        <f>O44</f>
        <v>210.32</v>
      </c>
      <c r="AG30" s="48">
        <f>P44</f>
        <v>70.106666666666669</v>
      </c>
      <c r="AH30" s="229" t="s">
        <v>343</v>
      </c>
      <c r="AI30" s="231"/>
      <c r="AJ30" s="50" t="str">
        <f>Q44</f>
        <v>FEDEPLE - Oscar Ariel Davila Florero</v>
      </c>
    </row>
    <row r="31" spans="2:36" s="135" customFormat="1" ht="15.75" thickBot="1" x14ac:dyDescent="0.3">
      <c r="B31" s="136" t="s">
        <v>447</v>
      </c>
      <c r="C31" s="141" t="s">
        <v>448</v>
      </c>
      <c r="D31" s="100">
        <v>15.12</v>
      </c>
      <c r="E31" s="101">
        <v>14.94</v>
      </c>
      <c r="F31" s="101">
        <v>16.600000000000001</v>
      </c>
      <c r="G31" s="101">
        <v>18.36</v>
      </c>
      <c r="H31" s="101">
        <v>18.899999999999999</v>
      </c>
      <c r="I31" s="101">
        <v>20.64</v>
      </c>
      <c r="J31" s="101">
        <v>21.82</v>
      </c>
      <c r="K31" s="101">
        <v>22.56</v>
      </c>
      <c r="L31" s="101">
        <v>23.4</v>
      </c>
      <c r="M31" s="102">
        <v>23.02</v>
      </c>
      <c r="N31" s="137">
        <f t="shared" ref="N31:N32" si="3">MAX(D31:M31)</f>
        <v>23.4</v>
      </c>
      <c r="O31" s="138">
        <f t="shared" ref="O31:O32" si="4">SUM(D31:M31)-N31</f>
        <v>171.96</v>
      </c>
      <c r="P31" s="138">
        <f>O31/3</f>
        <v>57.32</v>
      </c>
      <c r="Q31" s="139" t="s">
        <v>387</v>
      </c>
      <c r="R31" s="28">
        <v>2</v>
      </c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</row>
    <row r="32" spans="2:36" s="135" customFormat="1" ht="15.75" thickBot="1" x14ac:dyDescent="0.3">
      <c r="B32" s="62" t="s">
        <v>505</v>
      </c>
      <c r="C32" s="88" t="s">
        <v>580</v>
      </c>
      <c r="D32" s="64">
        <v>10.36</v>
      </c>
      <c r="E32" s="65">
        <v>6.74</v>
      </c>
      <c r="F32" s="65">
        <v>6.72</v>
      </c>
      <c r="G32" s="65">
        <v>7.12</v>
      </c>
      <c r="H32" s="65">
        <v>7.3</v>
      </c>
      <c r="I32" s="65">
        <v>8.32</v>
      </c>
      <c r="J32" s="65">
        <v>8.8000000000000007</v>
      </c>
      <c r="K32" s="65">
        <v>8.76</v>
      </c>
      <c r="L32" s="65">
        <v>8.2799999999999994</v>
      </c>
      <c r="M32" s="67">
        <v>8.66</v>
      </c>
      <c r="N32" s="70">
        <f t="shared" si="3"/>
        <v>10.36</v>
      </c>
      <c r="O32" s="69">
        <f t="shared" si="4"/>
        <v>70.7</v>
      </c>
      <c r="P32" s="69">
        <f>O32/3</f>
        <v>23.566666666666666</v>
      </c>
      <c r="Q32" s="140" t="s">
        <v>206</v>
      </c>
      <c r="R32" s="28">
        <v>3</v>
      </c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</row>
    <row r="33" spans="2:35" s="135" customFormat="1" ht="13.5" thickBot="1" x14ac:dyDescent="0.25">
      <c r="B33" s="74"/>
      <c r="C33" s="74"/>
      <c r="D33" s="75"/>
      <c r="E33" s="75"/>
      <c r="F33" s="75"/>
      <c r="G33" s="75"/>
      <c r="H33" s="75"/>
      <c r="I33" s="75"/>
      <c r="J33" s="76"/>
      <c r="K33" s="76"/>
      <c r="L33" s="76"/>
      <c r="M33" s="76"/>
      <c r="N33" s="77"/>
      <c r="O33" s="77"/>
      <c r="P33" s="78"/>
      <c r="Q33" s="79"/>
      <c r="R33" s="61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</row>
    <row r="34" spans="2:35" s="135" customFormat="1" ht="13.5" thickBot="1" x14ac:dyDescent="0.25">
      <c r="B34" s="213" t="s">
        <v>386</v>
      </c>
      <c r="C34" s="214"/>
      <c r="D34" s="37"/>
      <c r="E34" s="37" t="s">
        <v>357</v>
      </c>
      <c r="F34" s="37"/>
      <c r="G34" s="37"/>
      <c r="H34" s="37" t="s">
        <v>357</v>
      </c>
      <c r="I34" s="37"/>
      <c r="J34" s="37"/>
      <c r="K34" s="37"/>
      <c r="L34" s="37" t="s">
        <v>357</v>
      </c>
      <c r="M34" s="38"/>
      <c r="N34" s="215" t="s">
        <v>358</v>
      </c>
      <c r="O34" s="39" t="s">
        <v>359</v>
      </c>
      <c r="P34" s="40" t="s">
        <v>360</v>
      </c>
      <c r="Q34" s="217" t="s">
        <v>361</v>
      </c>
      <c r="R34" s="219" t="s">
        <v>362</v>
      </c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</row>
    <row r="35" spans="2:35" s="135" customFormat="1" ht="13.5" thickBot="1" x14ac:dyDescent="0.25">
      <c r="B35" s="221" t="s">
        <v>381</v>
      </c>
      <c r="C35" s="222"/>
      <c r="D35" s="44" t="s">
        <v>366</v>
      </c>
      <c r="E35" s="45" t="s">
        <v>367</v>
      </c>
      <c r="F35" s="45" t="s">
        <v>368</v>
      </c>
      <c r="G35" s="45" t="s">
        <v>369</v>
      </c>
      <c r="H35" s="45" t="s">
        <v>370</v>
      </c>
      <c r="I35" s="45" t="s">
        <v>371</v>
      </c>
      <c r="J35" s="45" t="s">
        <v>372</v>
      </c>
      <c r="K35" s="45" t="s">
        <v>373</v>
      </c>
      <c r="L35" s="45" t="s">
        <v>374</v>
      </c>
      <c r="M35" s="45" t="s">
        <v>375</v>
      </c>
      <c r="N35" s="216"/>
      <c r="O35" s="46" t="s">
        <v>376</v>
      </c>
      <c r="P35" s="47" t="s">
        <v>377</v>
      </c>
      <c r="Q35" s="218"/>
      <c r="R35" s="220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</row>
    <row r="36" spans="2:35" s="135" customFormat="1" ht="15.75" thickBot="1" x14ac:dyDescent="0.3">
      <c r="B36" s="94" t="s">
        <v>546</v>
      </c>
      <c r="C36" s="80" t="s">
        <v>547</v>
      </c>
      <c r="D36" s="53">
        <v>21.7</v>
      </c>
      <c r="E36" s="54">
        <v>15.18</v>
      </c>
      <c r="F36" s="54">
        <v>15.5</v>
      </c>
      <c r="G36" s="54">
        <v>13.96</v>
      </c>
      <c r="H36" s="54">
        <v>14.62</v>
      </c>
      <c r="I36" s="54">
        <v>15.4</v>
      </c>
      <c r="J36" s="54">
        <v>14.82</v>
      </c>
      <c r="K36" s="54">
        <v>14.48</v>
      </c>
      <c r="L36" s="54">
        <v>13.4</v>
      </c>
      <c r="M36" s="56">
        <v>15.4</v>
      </c>
      <c r="N36" s="58">
        <f t="shared" ref="N36:N37" si="5">MAX(D36:M36)</f>
        <v>21.7</v>
      </c>
      <c r="O36" s="58">
        <f t="shared" ref="O36:O37" si="6">SUM(D36:M36)-N36</f>
        <v>132.76000000000002</v>
      </c>
      <c r="P36" s="58">
        <f t="shared" ref="P36:P37" si="7">O36/3</f>
        <v>44.253333333333337</v>
      </c>
      <c r="Q36" s="60" t="s">
        <v>171</v>
      </c>
      <c r="R36" s="28">
        <v>2</v>
      </c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2:35" s="135" customFormat="1" ht="15.75" thickBot="1" x14ac:dyDescent="0.3">
      <c r="B37" s="98" t="s">
        <v>449</v>
      </c>
      <c r="C37" s="141" t="s">
        <v>450</v>
      </c>
      <c r="D37" s="100">
        <v>19.100000000000001</v>
      </c>
      <c r="E37" s="101">
        <v>21.3</v>
      </c>
      <c r="F37" s="101">
        <v>19.78</v>
      </c>
      <c r="G37" s="101">
        <v>22.6</v>
      </c>
      <c r="H37" s="101">
        <v>23.42</v>
      </c>
      <c r="I37" s="101">
        <v>25.24</v>
      </c>
      <c r="J37" s="101">
        <v>21.3</v>
      </c>
      <c r="K37" s="101">
        <v>25.1</v>
      </c>
      <c r="L37" s="101">
        <v>20.8</v>
      </c>
      <c r="M37" s="102">
        <v>22.2</v>
      </c>
      <c r="N37" s="138">
        <f t="shared" si="5"/>
        <v>25.24</v>
      </c>
      <c r="O37" s="138">
        <f t="shared" si="6"/>
        <v>195.6</v>
      </c>
      <c r="P37" s="138">
        <f t="shared" si="7"/>
        <v>65.2</v>
      </c>
      <c r="Q37" s="142" t="s">
        <v>178</v>
      </c>
      <c r="R37" s="28">
        <v>1</v>
      </c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</row>
    <row r="38" spans="2:35" s="135" customFormat="1" ht="15.75" thickBot="1" x14ac:dyDescent="0.3">
      <c r="B38" s="98"/>
      <c r="C38" s="143"/>
      <c r="D38" s="100"/>
      <c r="E38" s="101"/>
      <c r="F38" s="101"/>
      <c r="G38" s="101"/>
      <c r="H38" s="101"/>
      <c r="I38" s="101"/>
      <c r="J38" s="101"/>
      <c r="K38" s="101"/>
      <c r="L38" s="101"/>
      <c r="M38" s="102"/>
      <c r="N38" s="138"/>
      <c r="O38" s="138"/>
      <c r="P38" s="138"/>
      <c r="Q38" s="144"/>
      <c r="R38" s="28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</row>
    <row r="39" spans="2:35" s="135" customFormat="1" ht="15.75" thickBot="1" x14ac:dyDescent="0.3">
      <c r="B39" s="107"/>
      <c r="C39" s="145"/>
      <c r="D39" s="64"/>
      <c r="E39" s="65"/>
      <c r="F39" s="65"/>
      <c r="G39" s="65"/>
      <c r="H39" s="65"/>
      <c r="I39" s="65"/>
      <c r="J39" s="65"/>
      <c r="K39" s="65"/>
      <c r="L39" s="65"/>
      <c r="M39" s="67"/>
      <c r="N39" s="69"/>
      <c r="O39" s="69"/>
      <c r="P39" s="69"/>
      <c r="Q39" s="140"/>
      <c r="R39" s="28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</row>
    <row r="40" spans="2:35" ht="13.5" thickBot="1" x14ac:dyDescent="0.25">
      <c r="B40" s="74"/>
      <c r="C40" s="74"/>
      <c r="D40" s="75"/>
      <c r="E40" s="75"/>
      <c r="F40" s="75"/>
      <c r="G40" s="75"/>
      <c r="H40" s="75"/>
      <c r="I40" s="75"/>
      <c r="J40" s="76"/>
      <c r="K40" s="76"/>
      <c r="L40" s="76"/>
      <c r="M40" s="76"/>
      <c r="N40" s="77"/>
      <c r="O40" s="77"/>
      <c r="P40" s="78"/>
      <c r="Q40" s="79"/>
      <c r="R40" s="61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</row>
    <row r="41" spans="2:35" ht="13.5" thickBot="1" x14ac:dyDescent="0.25">
      <c r="B41" s="213" t="s">
        <v>386</v>
      </c>
      <c r="C41" s="214"/>
      <c r="D41" s="37"/>
      <c r="E41" s="37" t="s">
        <v>357</v>
      </c>
      <c r="F41" s="37"/>
      <c r="G41" s="37"/>
      <c r="H41" s="37" t="s">
        <v>357</v>
      </c>
      <c r="I41" s="37"/>
      <c r="J41" s="37"/>
      <c r="K41" s="37"/>
      <c r="L41" s="37" t="s">
        <v>357</v>
      </c>
      <c r="M41" s="38"/>
      <c r="N41" s="215" t="s">
        <v>358</v>
      </c>
      <c r="O41" s="39" t="s">
        <v>359</v>
      </c>
      <c r="P41" s="40" t="s">
        <v>360</v>
      </c>
      <c r="Q41" s="217" t="s">
        <v>361</v>
      </c>
      <c r="R41" s="219" t="s">
        <v>362</v>
      </c>
    </row>
    <row r="42" spans="2:35" ht="13.5" thickBot="1" x14ac:dyDescent="0.25">
      <c r="B42" s="221" t="s">
        <v>382</v>
      </c>
      <c r="C42" s="222"/>
      <c r="D42" s="45" t="s">
        <v>366</v>
      </c>
      <c r="E42" s="45" t="s">
        <v>367</v>
      </c>
      <c r="F42" s="45" t="s">
        <v>368</v>
      </c>
      <c r="G42" s="45" t="s">
        <v>369</v>
      </c>
      <c r="H42" s="45" t="s">
        <v>370</v>
      </c>
      <c r="I42" s="45" t="s">
        <v>371</v>
      </c>
      <c r="J42" s="45" t="s">
        <v>372</v>
      </c>
      <c r="K42" s="45" t="s">
        <v>373</v>
      </c>
      <c r="L42" s="45" t="s">
        <v>374</v>
      </c>
      <c r="M42" s="45" t="s">
        <v>375</v>
      </c>
      <c r="N42" s="216"/>
      <c r="O42" s="46" t="s">
        <v>376</v>
      </c>
      <c r="P42" s="47" t="s">
        <v>377</v>
      </c>
      <c r="Q42" s="218"/>
      <c r="R42" s="220"/>
    </row>
    <row r="43" spans="2:35" ht="15.75" thickBot="1" x14ac:dyDescent="0.3">
      <c r="B43" s="94" t="s">
        <v>451</v>
      </c>
      <c r="C43" s="146" t="s">
        <v>581</v>
      </c>
      <c r="D43" s="53">
        <v>20.059999999999999</v>
      </c>
      <c r="E43" s="54">
        <v>16.760000000000002</v>
      </c>
      <c r="F43" s="54">
        <v>18.82</v>
      </c>
      <c r="G43" s="54">
        <v>19.72</v>
      </c>
      <c r="H43" s="54">
        <v>21.52</v>
      </c>
      <c r="I43" s="54">
        <v>21.82</v>
      </c>
      <c r="J43" s="54">
        <v>22.94</v>
      </c>
      <c r="K43" s="54">
        <v>22.94</v>
      </c>
      <c r="L43" s="54">
        <v>23</v>
      </c>
      <c r="M43" s="56">
        <v>23.02</v>
      </c>
      <c r="N43" s="95">
        <f>MAX(D43:M43)</f>
        <v>23.02</v>
      </c>
      <c r="O43" s="96">
        <f>SUM(D43:M43)-N43</f>
        <v>187.57999999999998</v>
      </c>
      <c r="P43" s="95">
        <f>O43/3</f>
        <v>62.526666666666664</v>
      </c>
      <c r="Q43" s="147" t="s">
        <v>171</v>
      </c>
      <c r="R43" s="28">
        <v>3</v>
      </c>
    </row>
    <row r="44" spans="2:35" ht="15.75" thickBot="1" x14ac:dyDescent="0.3">
      <c r="B44" s="98" t="s">
        <v>457</v>
      </c>
      <c r="C44" s="99" t="s">
        <v>458</v>
      </c>
      <c r="D44" s="100">
        <v>20.86</v>
      </c>
      <c r="E44" s="101">
        <v>24.26</v>
      </c>
      <c r="F44" s="101">
        <v>22.86</v>
      </c>
      <c r="G44" s="101">
        <v>24.74</v>
      </c>
      <c r="H44" s="101">
        <v>24.6</v>
      </c>
      <c r="I44" s="101">
        <v>24.72</v>
      </c>
      <c r="J44" s="101">
        <v>22.62</v>
      </c>
      <c r="K44" s="101">
        <v>22.96</v>
      </c>
      <c r="L44" s="101">
        <v>23.68</v>
      </c>
      <c r="M44" s="102">
        <v>23.76</v>
      </c>
      <c r="N44" s="103">
        <f t="shared" ref="N44:N47" si="8">MAX(D44:M44)</f>
        <v>24.74</v>
      </c>
      <c r="O44" s="104">
        <f t="shared" ref="O44:O46" si="9">SUM(D44:M44)-N44</f>
        <v>210.32</v>
      </c>
      <c r="P44" s="103">
        <f t="shared" ref="P44:P47" si="10">O44/3</f>
        <v>70.106666666666669</v>
      </c>
      <c r="Q44" s="148" t="s">
        <v>387</v>
      </c>
      <c r="R44" s="28">
        <v>2</v>
      </c>
    </row>
    <row r="45" spans="2:35" ht="15.75" thickBot="1" x14ac:dyDescent="0.3">
      <c r="B45" s="98" t="s">
        <v>455</v>
      </c>
      <c r="C45" s="99" t="s">
        <v>456</v>
      </c>
      <c r="D45" s="100">
        <v>17.52</v>
      </c>
      <c r="E45" s="101">
        <v>20.34</v>
      </c>
      <c r="F45" s="101">
        <v>23</v>
      </c>
      <c r="G45" s="101">
        <v>24.46</v>
      </c>
      <c r="H45" s="101">
        <v>25</v>
      </c>
      <c r="I45" s="101">
        <v>26.78</v>
      </c>
      <c r="J45" s="101">
        <v>29.42</v>
      </c>
      <c r="K45" s="101">
        <v>30.66</v>
      </c>
      <c r="L45" s="101">
        <v>31.08</v>
      </c>
      <c r="M45" s="102">
        <v>32.94</v>
      </c>
      <c r="N45" s="103">
        <f t="shared" si="8"/>
        <v>32.94</v>
      </c>
      <c r="O45" s="104">
        <f t="shared" si="9"/>
        <v>228.26</v>
      </c>
      <c r="P45" s="103">
        <f t="shared" si="10"/>
        <v>76.086666666666659</v>
      </c>
      <c r="Q45" s="142" t="s">
        <v>178</v>
      </c>
      <c r="R45" s="28">
        <v>1</v>
      </c>
    </row>
    <row r="46" spans="2:35" ht="15.75" thickBot="1" x14ac:dyDescent="0.3">
      <c r="B46" s="98" t="s">
        <v>233</v>
      </c>
      <c r="C46" s="99" t="s">
        <v>234</v>
      </c>
      <c r="D46" s="100">
        <v>16.64</v>
      </c>
      <c r="E46" s="101">
        <v>10.54</v>
      </c>
      <c r="F46" s="101">
        <v>8.6199999999999992</v>
      </c>
      <c r="G46" s="101">
        <v>8.48</v>
      </c>
      <c r="H46" s="101">
        <v>9.44</v>
      </c>
      <c r="I46" s="101">
        <v>9.44</v>
      </c>
      <c r="J46" s="101">
        <v>9.84</v>
      </c>
      <c r="K46" s="101">
        <v>9.74</v>
      </c>
      <c r="L46" s="101">
        <v>9.98</v>
      </c>
      <c r="M46" s="102">
        <v>10.54</v>
      </c>
      <c r="N46" s="103">
        <f t="shared" si="8"/>
        <v>16.64</v>
      </c>
      <c r="O46" s="104">
        <f t="shared" si="9"/>
        <v>86.61999999999999</v>
      </c>
      <c r="P46" s="103">
        <f t="shared" si="10"/>
        <v>28.873333333333331</v>
      </c>
      <c r="Q46" s="142" t="s">
        <v>206</v>
      </c>
      <c r="R46" s="28">
        <v>6</v>
      </c>
    </row>
    <row r="47" spans="2:35" ht="15.75" thickBot="1" x14ac:dyDescent="0.3">
      <c r="B47" s="98" t="s">
        <v>289</v>
      </c>
      <c r="C47" s="99" t="s">
        <v>290</v>
      </c>
      <c r="D47" s="100">
        <v>15.1</v>
      </c>
      <c r="E47" s="101">
        <v>11.96</v>
      </c>
      <c r="F47" s="101">
        <v>8.82</v>
      </c>
      <c r="G47" s="101">
        <v>9.44</v>
      </c>
      <c r="H47" s="101">
        <v>11.66</v>
      </c>
      <c r="I47" s="101">
        <v>9.86</v>
      </c>
      <c r="J47" s="101">
        <v>10.52</v>
      </c>
      <c r="K47" s="101">
        <v>9.52</v>
      </c>
      <c r="L47" s="101">
        <v>9.92</v>
      </c>
      <c r="M47" s="102">
        <v>10.8</v>
      </c>
      <c r="N47" s="103">
        <f t="shared" si="8"/>
        <v>15.1</v>
      </c>
      <c r="O47" s="104">
        <f>SUM(D47:M47)-N47</f>
        <v>92.5</v>
      </c>
      <c r="P47" s="103">
        <f t="shared" si="10"/>
        <v>30.833333333333332</v>
      </c>
      <c r="Q47" s="142" t="s">
        <v>206</v>
      </c>
      <c r="R47" s="28">
        <v>5</v>
      </c>
    </row>
    <row r="48" spans="2:35" ht="15.75" thickBot="1" x14ac:dyDescent="0.3">
      <c r="B48" s="98" t="s">
        <v>552</v>
      </c>
      <c r="C48" s="99" t="s">
        <v>553</v>
      </c>
      <c r="D48" s="100">
        <v>14.04</v>
      </c>
      <c r="E48" s="101">
        <v>13.06</v>
      </c>
      <c r="F48" s="101">
        <v>12.32</v>
      </c>
      <c r="G48" s="101">
        <v>12.5</v>
      </c>
      <c r="H48" s="101">
        <v>12.68</v>
      </c>
      <c r="I48" s="101">
        <v>13</v>
      </c>
      <c r="J48" s="101">
        <v>12.64</v>
      </c>
      <c r="K48" s="101">
        <v>13.02</v>
      </c>
      <c r="L48" s="101">
        <v>11.9</v>
      </c>
      <c r="M48" s="102">
        <v>12.98</v>
      </c>
      <c r="N48" s="103">
        <f>MAX(D48:M48)</f>
        <v>14.04</v>
      </c>
      <c r="O48" s="104">
        <f>SUM(D48:M48)-N48</f>
        <v>114.1</v>
      </c>
      <c r="P48" s="103">
        <f>O48/3</f>
        <v>38.033333333333331</v>
      </c>
      <c r="Q48" s="106" t="s">
        <v>26</v>
      </c>
      <c r="R48" s="28">
        <v>4</v>
      </c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</row>
    <row r="49" spans="2:35" ht="15.75" thickBot="1" x14ac:dyDescent="0.3">
      <c r="B49" s="107"/>
      <c r="C49" s="149"/>
      <c r="D49" s="64"/>
      <c r="E49" s="65"/>
      <c r="F49" s="65"/>
      <c r="G49" s="65"/>
      <c r="H49" s="65"/>
      <c r="I49" s="65"/>
      <c r="J49" s="65"/>
      <c r="K49" s="65"/>
      <c r="L49" s="65"/>
      <c r="M49" s="67"/>
      <c r="N49" s="150"/>
      <c r="O49" s="151"/>
      <c r="P49" s="150"/>
      <c r="Q49" s="152"/>
      <c r="R49" s="28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</row>
    <row r="50" spans="2:35" ht="15.75" thickBot="1" x14ac:dyDescent="0.3">
      <c r="C50" s="112"/>
      <c r="D50" s="113"/>
      <c r="E50" s="113"/>
      <c r="F50" s="113"/>
      <c r="G50" s="113"/>
      <c r="H50" s="113"/>
      <c r="I50" s="113"/>
      <c r="J50" s="114"/>
      <c r="K50" s="114"/>
      <c r="L50" s="114"/>
      <c r="M50" s="114"/>
      <c r="N50" s="115"/>
      <c r="O50" s="115"/>
      <c r="P50" s="115"/>
      <c r="Q50" s="116"/>
      <c r="R50" s="61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2:35" ht="15.75" thickBot="1" x14ac:dyDescent="0.3">
      <c r="B51" s="213" t="s">
        <v>386</v>
      </c>
      <c r="C51" s="214"/>
      <c r="D51" s="37"/>
      <c r="E51" s="37" t="s">
        <v>357</v>
      </c>
      <c r="F51" s="37"/>
      <c r="G51" s="37"/>
      <c r="H51" s="37" t="s">
        <v>357</v>
      </c>
      <c r="I51" s="37"/>
      <c r="J51" s="37"/>
      <c r="K51" s="37"/>
      <c r="L51" s="37" t="s">
        <v>357</v>
      </c>
      <c r="M51" s="38"/>
      <c r="N51" s="215" t="s">
        <v>358</v>
      </c>
      <c r="O51" s="39" t="s">
        <v>359</v>
      </c>
      <c r="P51" s="40" t="s">
        <v>360</v>
      </c>
      <c r="Q51" s="223" t="s">
        <v>361</v>
      </c>
      <c r="R51" s="225" t="s">
        <v>362</v>
      </c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2:35" ht="15.75" thickBot="1" x14ac:dyDescent="0.3">
      <c r="B52" s="227" t="s">
        <v>385</v>
      </c>
      <c r="C52" s="228"/>
      <c r="D52" s="118" t="s">
        <v>366</v>
      </c>
      <c r="E52" s="118" t="s">
        <v>367</v>
      </c>
      <c r="F52" s="118" t="s">
        <v>368</v>
      </c>
      <c r="G52" s="118" t="s">
        <v>369</v>
      </c>
      <c r="H52" s="118" t="s">
        <v>370</v>
      </c>
      <c r="I52" s="118" t="s">
        <v>371</v>
      </c>
      <c r="J52" s="118" t="s">
        <v>372</v>
      </c>
      <c r="K52" s="118" t="s">
        <v>373</v>
      </c>
      <c r="L52" s="118" t="s">
        <v>374</v>
      </c>
      <c r="M52" s="118" t="s">
        <v>375</v>
      </c>
      <c r="N52" s="216"/>
      <c r="O52" s="46" t="s">
        <v>376</v>
      </c>
      <c r="P52" s="47" t="s">
        <v>377</v>
      </c>
      <c r="Q52" s="224"/>
      <c r="R52" s="226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2:35" ht="15.75" thickBot="1" x14ac:dyDescent="0.3">
      <c r="B53" s="119"/>
      <c r="C53" s="80"/>
      <c r="D53" s="120"/>
      <c r="E53" s="121"/>
      <c r="F53" s="122"/>
      <c r="G53" s="123"/>
      <c r="H53" s="123"/>
      <c r="I53" s="123"/>
      <c r="J53" s="123"/>
      <c r="K53" s="123"/>
      <c r="L53" s="123"/>
      <c r="M53" s="124"/>
      <c r="N53" s="84">
        <f>MAX(D53:M53)</f>
        <v>0</v>
      </c>
      <c r="O53" s="58">
        <f>SUM(D53,M53)-N53</f>
        <v>0</v>
      </c>
      <c r="P53" s="59">
        <f>O53/3</f>
        <v>0</v>
      </c>
      <c r="Q53" s="125"/>
      <c r="R53" s="28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</row>
    <row r="54" spans="2:35" ht="15.75" thickBot="1" x14ac:dyDescent="0.3">
      <c r="B54" s="126"/>
      <c r="C54" s="88"/>
      <c r="D54" s="127"/>
      <c r="E54" s="128"/>
      <c r="F54" s="129"/>
      <c r="G54" s="130"/>
      <c r="H54" s="130"/>
      <c r="I54" s="130"/>
      <c r="J54" s="130"/>
      <c r="K54" s="130"/>
      <c r="L54" s="130"/>
      <c r="M54" s="131"/>
      <c r="N54" s="92">
        <f>MAX(D54,M54)</f>
        <v>0</v>
      </c>
      <c r="O54" s="69">
        <f>SUM(D54,M54)-N54</f>
        <v>0</v>
      </c>
      <c r="P54" s="70">
        <f>O54/3</f>
        <v>0</v>
      </c>
      <c r="Q54" s="132"/>
      <c r="R54" s="28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</row>
    <row r="55" spans="2:35" x14ac:dyDescent="0.2"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</row>
    <row r="56" spans="2:35" x14ac:dyDescent="0.2"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</row>
    <row r="57" spans="2:35" x14ac:dyDescent="0.2"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</row>
    <row r="58" spans="2:35" x14ac:dyDescent="0.2"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</row>
    <row r="59" spans="2:35" x14ac:dyDescent="0.2"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</row>
    <row r="60" spans="2:35" x14ac:dyDescent="0.2"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</row>
    <row r="61" spans="2:35" x14ac:dyDescent="0.2"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</row>
    <row r="62" spans="2:35" x14ac:dyDescent="0.2"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</row>
    <row r="63" spans="2:35" x14ac:dyDescent="0.2"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</row>
  </sheetData>
  <sheetProtection algorithmName="SHA-512" hashValue="qt147tR6wT/GKB5QAvCzF9H3tI9iFUvEFBr8xM5GUOMTRN5st3nzyIUFNG+69ZPoxqWkk4LaJdeVvoCKCFohdw==" saltValue="P2F8+jedg8KbmG/2oferAQ==" spinCount="100000" sheet="1" objects="1" scenarios="1"/>
  <mergeCells count="63">
    <mergeCell ref="B1:R1"/>
    <mergeCell ref="B2:R2"/>
    <mergeCell ref="B3:C3"/>
    <mergeCell ref="B4:C4"/>
    <mergeCell ref="Y5:AE5"/>
    <mergeCell ref="AH5:AI5"/>
    <mergeCell ref="B6:C6"/>
    <mergeCell ref="U6:X6"/>
    <mergeCell ref="Y6:AE6"/>
    <mergeCell ref="AH6:AI6"/>
    <mergeCell ref="B5:C5"/>
    <mergeCell ref="N5:N6"/>
    <mergeCell ref="Q5:Q6"/>
    <mergeCell ref="R5:R6"/>
    <mergeCell ref="U7:X7"/>
    <mergeCell ref="Y7:AE7"/>
    <mergeCell ref="AH7:AI7"/>
    <mergeCell ref="B10:C10"/>
    <mergeCell ref="N10:N11"/>
    <mergeCell ref="Q10:Q11"/>
    <mergeCell ref="R10:R11"/>
    <mergeCell ref="B11:C11"/>
    <mergeCell ref="B22:C22"/>
    <mergeCell ref="N22:N23"/>
    <mergeCell ref="Q22:Q23"/>
    <mergeCell ref="R22:R23"/>
    <mergeCell ref="B23:C23"/>
    <mergeCell ref="B15:C15"/>
    <mergeCell ref="N15:N16"/>
    <mergeCell ref="Q15:Q16"/>
    <mergeCell ref="R15:R16"/>
    <mergeCell ref="B16:C16"/>
    <mergeCell ref="G26:M26"/>
    <mergeCell ref="O26:Q26"/>
    <mergeCell ref="B27:C27"/>
    <mergeCell ref="B28:C28"/>
    <mergeCell ref="N28:N29"/>
    <mergeCell ref="Q28:Q29"/>
    <mergeCell ref="R28:R29"/>
    <mergeCell ref="Y28:AE28"/>
    <mergeCell ref="AH28:AI28"/>
    <mergeCell ref="B29:C29"/>
    <mergeCell ref="U29:X29"/>
    <mergeCell ref="Y29:AE29"/>
    <mergeCell ref="AH29:AI29"/>
    <mergeCell ref="U30:X30"/>
    <mergeCell ref="Y30:AE30"/>
    <mergeCell ref="AH30:AI30"/>
    <mergeCell ref="B34:C34"/>
    <mergeCell ref="N34:N35"/>
    <mergeCell ref="Q34:Q35"/>
    <mergeCell ref="R34:R35"/>
    <mergeCell ref="B35:C35"/>
    <mergeCell ref="B51:C51"/>
    <mergeCell ref="N51:N52"/>
    <mergeCell ref="Q51:Q52"/>
    <mergeCell ref="R51:R52"/>
    <mergeCell ref="B52:C52"/>
    <mergeCell ref="B41:C41"/>
    <mergeCell ref="N41:N42"/>
    <mergeCell ref="Q41:Q42"/>
    <mergeCell ref="R41:R42"/>
    <mergeCell ref="B42:C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TÍTULO</vt:lpstr>
      <vt:lpstr>GYR</vt:lpstr>
      <vt:lpstr>GIROLANDO</vt:lpstr>
      <vt:lpstr>PROGENIES</vt:lpstr>
      <vt:lpstr>EXPOSITOR</vt:lpstr>
      <vt:lpstr>CRIADOR</vt:lpstr>
      <vt:lpstr>CONCURSO LECHERO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Jhon Ghery Flores Medina</cp:lastModifiedBy>
  <dcterms:created xsi:type="dcterms:W3CDTF">2025-05-13T13:44:51Z</dcterms:created>
  <dcterms:modified xsi:type="dcterms:W3CDTF">2025-06-02T13:19:57Z</dcterms:modified>
</cp:coreProperties>
</file>